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
    </mc:Choice>
  </mc:AlternateContent>
  <xr:revisionPtr revIDLastSave="0" documentId="8_{EEF122DA-2E76-48EC-BA5B-9956713796BA}"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5" r:id="rId3"/>
  </sheets>
  <definedNames>
    <definedName name="_xlnm._FilterDatabase" localSheetId="2" hidden="1">Analysis!$A$1:$AW$324</definedName>
    <definedName name="_xlnm._FilterDatabase" localSheetId="1" hidden="1">'Select Companies'!$A$3:$N$249</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44796.7044328704</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281" i="5" l="1"/>
  <c r="AN282" i="5"/>
  <c r="AS282" i="5" s="1"/>
  <c r="AN283" i="5"/>
  <c r="AN284" i="5"/>
  <c r="AN285" i="5"/>
  <c r="AS285" i="5" s="1"/>
  <c r="AN286" i="5"/>
  <c r="AS286" i="5" s="1"/>
  <c r="AN287" i="5"/>
  <c r="AS287" i="5" s="1"/>
  <c r="AN288" i="5"/>
  <c r="AN289" i="5"/>
  <c r="AS289" i="5" s="1"/>
  <c r="AN290" i="5"/>
  <c r="AN291" i="5"/>
  <c r="AN292" i="5"/>
  <c r="AS292" i="5" s="1"/>
  <c r="AN293" i="5"/>
  <c r="AS293" i="5"/>
  <c r="AN294" i="5"/>
  <c r="AS294" i="5" s="1"/>
  <c r="AN295" i="5"/>
  <c r="AS295" i="5" s="1"/>
  <c r="AN296" i="5"/>
  <c r="AN297" i="5"/>
  <c r="AS297" i="5" s="1"/>
  <c r="AN298" i="5"/>
  <c r="AN299" i="5"/>
  <c r="AS299" i="5" s="1"/>
  <c r="AN300" i="5"/>
  <c r="AS300" i="5" s="1"/>
  <c r="AN301" i="5"/>
  <c r="AS301" i="5" s="1"/>
  <c r="AN302" i="5"/>
  <c r="AN303" i="5"/>
  <c r="AS303" i="5" s="1"/>
  <c r="AN304" i="5"/>
  <c r="AN305" i="5"/>
  <c r="AS305" i="5" s="1"/>
  <c r="AN306" i="5"/>
  <c r="AS306" i="5" s="1"/>
  <c r="AN307" i="5"/>
  <c r="AS307" i="5" s="1"/>
  <c r="AN308" i="5"/>
  <c r="AS308" i="5" s="1"/>
  <c r="AN309" i="5"/>
  <c r="AS309" i="5" s="1"/>
  <c r="AN310" i="5"/>
  <c r="AS310" i="5" s="1"/>
  <c r="AN311" i="5"/>
  <c r="AS311" i="5" s="1"/>
  <c r="AN312" i="5"/>
  <c r="AN313" i="5"/>
  <c r="AS313" i="5"/>
  <c r="AN314" i="5"/>
  <c r="AS314" i="5" s="1"/>
  <c r="AN315" i="5"/>
  <c r="AN316" i="5"/>
  <c r="AN317" i="5"/>
  <c r="AS317" i="5" s="1"/>
  <c r="AN318" i="5"/>
  <c r="AN319" i="5"/>
  <c r="AS319" i="5" s="1"/>
  <c r="AN320" i="5"/>
  <c r="AN321" i="5"/>
  <c r="AS321" i="5" s="1"/>
  <c r="AN322" i="5"/>
  <c r="AN323" i="5"/>
  <c r="AN324" i="5"/>
  <c r="AN235" i="5"/>
  <c r="AS235" i="5"/>
  <c r="AN269" i="5"/>
  <c r="AS269" i="5" s="1"/>
  <c r="AN191" i="5"/>
  <c r="AS191" i="5" s="1"/>
  <c r="AN275" i="5"/>
  <c r="AS275" i="5" s="1"/>
  <c r="AN227" i="5"/>
  <c r="AS227" i="5" s="1"/>
  <c r="AN55" i="5"/>
  <c r="AS55" i="5" s="1"/>
  <c r="AN217" i="5"/>
  <c r="AS217" i="5" s="1"/>
  <c r="AN10" i="5"/>
  <c r="AS10" i="5" s="1"/>
  <c r="AN25" i="5"/>
  <c r="AS25" i="5" s="1"/>
  <c r="AN238" i="5"/>
  <c r="AS238" i="5" s="1"/>
  <c r="AN12" i="5"/>
  <c r="AS12" i="5" s="1"/>
  <c r="AN160" i="5"/>
  <c r="AS160" i="5" s="1"/>
  <c r="AN17" i="5"/>
  <c r="AS17" i="5" s="1"/>
  <c r="AN71" i="5"/>
  <c r="AS71" i="5" s="1"/>
  <c r="AN189" i="5"/>
  <c r="AS189" i="5" s="1"/>
  <c r="AN201" i="5"/>
  <c r="AS201" i="5" s="1"/>
  <c r="AN5" i="5"/>
  <c r="AS5" i="5"/>
  <c r="AN6" i="5"/>
  <c r="AS6" i="5" s="1"/>
  <c r="AN188" i="5"/>
  <c r="AS188" i="5" s="1"/>
  <c r="AN176" i="5"/>
  <c r="AS176" i="5" s="1"/>
  <c r="AN180" i="5"/>
  <c r="AS180" i="5" s="1"/>
  <c r="AN173" i="5"/>
  <c r="AS173" i="5" s="1"/>
  <c r="AN29" i="5"/>
  <c r="AS29" i="5" s="1"/>
  <c r="AN21" i="5"/>
  <c r="AS21" i="5" s="1"/>
  <c r="AN196" i="5"/>
  <c r="AS196" i="5" s="1"/>
  <c r="AN2" i="5"/>
  <c r="AS2" i="5" s="1"/>
  <c r="AN20" i="5"/>
  <c r="AS20" i="5" s="1"/>
  <c r="AN43" i="5"/>
  <c r="AS43" i="5" s="1"/>
  <c r="AN113" i="5"/>
  <c r="AS113" i="5"/>
  <c r="AN229" i="5"/>
  <c r="AS229" i="5" s="1"/>
  <c r="AN114" i="5"/>
  <c r="AS114" i="5" s="1"/>
  <c r="AN35" i="5"/>
  <c r="AS35" i="5" s="1"/>
  <c r="AN246" i="5"/>
  <c r="AS246" i="5"/>
  <c r="AN142" i="5"/>
  <c r="AS142" i="5" s="1"/>
  <c r="AN181" i="5"/>
  <c r="AS181" i="5" s="1"/>
  <c r="AN251" i="5"/>
  <c r="AS251" i="5" s="1"/>
  <c r="AN159" i="5"/>
  <c r="AS159" i="5"/>
  <c r="AN158" i="5"/>
  <c r="AS158" i="5" s="1"/>
  <c r="AN241" i="5"/>
  <c r="AS241" i="5" s="1"/>
  <c r="AN110" i="5"/>
  <c r="AS110" i="5" s="1"/>
  <c r="AN270" i="5"/>
  <c r="AS270" i="5" s="1"/>
  <c r="AN88" i="5"/>
  <c r="AS88" i="5" s="1"/>
  <c r="AN97" i="5"/>
  <c r="AS97" i="5" s="1"/>
  <c r="AN185" i="5"/>
  <c r="AS185" i="5" s="1"/>
  <c r="AN155" i="5"/>
  <c r="AS155" i="5"/>
  <c r="AN177" i="5"/>
  <c r="AS177" i="5" s="1"/>
  <c r="AN146" i="5"/>
  <c r="AS146" i="5" s="1"/>
  <c r="AN203" i="5"/>
  <c r="AS203" i="5" s="1"/>
  <c r="AN8" i="5"/>
  <c r="AS8" i="5" s="1"/>
  <c r="AN206" i="5"/>
  <c r="AS206" i="5" s="1"/>
  <c r="AN240" i="5"/>
  <c r="AS240" i="5" s="1"/>
  <c r="AN52" i="5"/>
  <c r="AS52" i="5" s="1"/>
  <c r="AN61" i="5"/>
  <c r="AS61" i="5" s="1"/>
  <c r="AN116" i="5"/>
  <c r="AS116" i="5" s="1"/>
  <c r="AN279" i="5"/>
  <c r="AS279" i="5" s="1"/>
  <c r="AN30" i="5"/>
  <c r="AS30" i="5" s="1"/>
  <c r="AN152" i="5"/>
  <c r="AS152" i="5" s="1"/>
  <c r="AN236" i="5"/>
  <c r="AS236" i="5" s="1"/>
  <c r="AN237" i="5"/>
  <c r="AS237" i="5" s="1"/>
  <c r="AN264" i="5"/>
  <c r="AS264" i="5" s="1"/>
  <c r="AN94" i="5"/>
  <c r="AS94" i="5"/>
  <c r="AN143" i="5"/>
  <c r="AS143" i="5" s="1"/>
  <c r="AN9" i="5"/>
  <c r="AS9" i="5" s="1"/>
  <c r="AN226" i="5"/>
  <c r="AS226" i="5" s="1"/>
  <c r="AN81" i="5"/>
  <c r="AS81" i="5"/>
  <c r="AN103" i="5"/>
  <c r="AS103" i="5" s="1"/>
  <c r="AN45" i="5"/>
  <c r="AS45" i="5" s="1"/>
  <c r="AN129" i="5"/>
  <c r="AS129" i="5" s="1"/>
  <c r="AN211" i="5"/>
  <c r="AS211" i="5" s="1"/>
  <c r="AN205" i="5"/>
  <c r="AS205" i="5" s="1"/>
  <c r="AN170" i="5"/>
  <c r="AS170" i="5" s="1"/>
  <c r="AN165" i="5"/>
  <c r="AS165" i="5" s="1"/>
  <c r="AN242" i="5"/>
  <c r="AS242" i="5" s="1"/>
  <c r="AN51" i="5"/>
  <c r="AS51" i="5" s="1"/>
  <c r="AN262" i="5"/>
  <c r="AS262" i="5" s="1"/>
  <c r="AN130" i="5"/>
  <c r="AS130" i="5" s="1"/>
  <c r="AN47" i="5"/>
  <c r="AS47" i="5"/>
  <c r="AN280" i="5"/>
  <c r="AS280" i="5" s="1"/>
  <c r="AN115" i="5"/>
  <c r="AS115" i="5" s="1"/>
  <c r="AN278" i="5"/>
  <c r="AS278" i="5" s="1"/>
  <c r="AN60" i="5"/>
  <c r="AS60" i="5"/>
  <c r="AN84" i="5"/>
  <c r="AS84" i="5" s="1"/>
  <c r="AN120" i="5"/>
  <c r="AS120" i="5" s="1"/>
  <c r="AN222" i="5"/>
  <c r="AS222" i="5" s="1"/>
  <c r="AN219" i="5"/>
  <c r="AS219" i="5" s="1"/>
  <c r="AN145" i="5"/>
  <c r="AS145" i="5" s="1"/>
  <c r="AN272" i="5"/>
  <c r="AS272" i="5" s="1"/>
  <c r="AN100" i="5"/>
  <c r="AS100" i="5" s="1"/>
  <c r="AN133" i="5"/>
  <c r="AS133" i="5" s="1"/>
  <c r="AN273" i="5"/>
  <c r="AS273" i="5" s="1"/>
  <c r="AN118" i="5"/>
  <c r="AS118" i="5" s="1"/>
  <c r="AN252" i="5"/>
  <c r="AS252" i="5" s="1"/>
  <c r="AN111" i="5"/>
  <c r="AS111" i="5"/>
  <c r="AN243" i="5"/>
  <c r="AS243" i="5" s="1"/>
  <c r="AN57" i="5"/>
  <c r="AS57" i="5" s="1"/>
  <c r="AN132" i="5"/>
  <c r="AS132" i="5" s="1"/>
  <c r="AN42" i="5"/>
  <c r="AS42" i="5"/>
  <c r="AN36" i="5"/>
  <c r="AS36" i="5" s="1"/>
  <c r="AN89" i="5"/>
  <c r="AS89" i="5" s="1"/>
  <c r="AN162" i="5"/>
  <c r="AS162" i="5" s="1"/>
  <c r="AN228" i="5"/>
  <c r="AS228" i="5"/>
  <c r="AN265" i="5"/>
  <c r="AS265" i="5" s="1"/>
  <c r="AN233" i="5"/>
  <c r="AS233" i="5" s="1"/>
  <c r="AN178" i="5"/>
  <c r="AS178" i="5" s="1"/>
  <c r="AN101" i="5"/>
  <c r="AS101" i="5" s="1"/>
  <c r="AN127" i="5"/>
  <c r="AS127" i="5" s="1"/>
  <c r="AN69" i="5"/>
  <c r="AS69" i="5" s="1"/>
  <c r="AN244" i="5"/>
  <c r="AS244" i="5" s="1"/>
  <c r="AN63" i="5"/>
  <c r="AS63" i="5"/>
  <c r="AN136" i="5"/>
  <c r="AS136" i="5" s="1"/>
  <c r="AN209" i="5"/>
  <c r="AS209" i="5" s="1"/>
  <c r="AN41" i="5"/>
  <c r="AS41" i="5" s="1"/>
  <c r="AN49" i="5"/>
  <c r="AS49" i="5"/>
  <c r="AN77" i="5"/>
  <c r="AS77" i="5" s="1"/>
  <c r="AN83" i="5"/>
  <c r="AS83" i="5" s="1"/>
  <c r="AN267" i="5"/>
  <c r="AS267" i="5" s="1"/>
  <c r="AN123" i="5"/>
  <c r="AS123" i="5" s="1"/>
  <c r="AN50" i="5"/>
  <c r="AS50" i="5" s="1"/>
  <c r="AN214" i="5"/>
  <c r="AS214" i="5" s="1"/>
  <c r="AN56" i="5"/>
  <c r="AS56" i="5" s="1"/>
  <c r="AN76" i="5"/>
  <c r="AS76" i="5" s="1"/>
  <c r="AN150" i="5"/>
  <c r="AS150" i="5" s="1"/>
  <c r="AN168" i="5"/>
  <c r="AS168" i="5" s="1"/>
  <c r="AN255" i="5"/>
  <c r="AS255" i="5" s="1"/>
  <c r="AN179" i="5"/>
  <c r="AS179" i="5"/>
  <c r="AN234" i="5"/>
  <c r="AS234" i="5" s="1"/>
  <c r="AN164" i="5"/>
  <c r="AS164" i="5" s="1"/>
  <c r="AN18" i="5"/>
  <c r="AS18" i="5" s="1"/>
  <c r="AN224" i="5"/>
  <c r="AS224" i="5"/>
  <c r="AN15" i="5"/>
  <c r="AS15" i="5" s="1"/>
  <c r="AN19" i="5"/>
  <c r="AS19" i="5" s="1"/>
  <c r="AN193" i="5"/>
  <c r="AS193" i="5" s="1"/>
  <c r="AN98" i="5"/>
  <c r="AS98" i="5"/>
  <c r="AN249" i="5"/>
  <c r="AS249" i="5" s="1"/>
  <c r="AN91" i="5"/>
  <c r="AS91" i="5" s="1"/>
  <c r="AN26" i="5"/>
  <c r="AS26" i="5" s="1"/>
  <c r="AN44" i="5"/>
  <c r="AS44" i="5" s="1"/>
  <c r="AN230" i="5"/>
  <c r="AS230" i="5" s="1"/>
  <c r="AN175" i="5"/>
  <c r="AS175" i="5" s="1"/>
  <c r="AN195" i="5"/>
  <c r="AS195" i="5" s="1"/>
  <c r="AN24" i="5"/>
  <c r="AS24" i="5"/>
  <c r="AN99" i="5"/>
  <c r="AS99" i="5" s="1"/>
  <c r="AN199" i="5"/>
  <c r="AS199" i="5" s="1"/>
  <c r="AN119" i="5"/>
  <c r="AS119" i="5" s="1"/>
  <c r="AN257" i="5"/>
  <c r="AS257" i="5"/>
  <c r="AN223" i="5"/>
  <c r="AS223" i="5" s="1"/>
  <c r="AN151" i="5"/>
  <c r="AS151" i="5" s="1"/>
  <c r="AN156" i="5"/>
  <c r="AS156" i="5" s="1"/>
  <c r="AN131" i="5"/>
  <c r="AS131" i="5" s="1"/>
  <c r="AN108" i="5"/>
  <c r="AS108" i="5" s="1"/>
  <c r="AN260" i="5"/>
  <c r="AS260" i="5" s="1"/>
  <c r="AN40" i="5"/>
  <c r="AS40" i="5" s="1"/>
  <c r="AN79" i="5"/>
  <c r="AS79" i="5" s="1"/>
  <c r="AN259" i="5"/>
  <c r="AS259" i="5" s="1"/>
  <c r="AN182" i="5"/>
  <c r="AS182" i="5" s="1"/>
  <c r="AN7" i="5"/>
  <c r="AS7" i="5" s="1"/>
  <c r="AN212" i="5"/>
  <c r="AS212" i="5"/>
  <c r="AN210" i="5"/>
  <c r="AS210" i="5" s="1"/>
  <c r="AN37" i="5"/>
  <c r="AS37" i="5" s="1"/>
  <c r="AN23" i="5"/>
  <c r="AS23" i="5" s="1"/>
  <c r="AN3" i="5"/>
  <c r="AS3" i="5"/>
  <c r="AN258" i="5"/>
  <c r="AS258" i="5" s="1"/>
  <c r="AN245" i="5"/>
  <c r="AS245" i="5" s="1"/>
  <c r="AN95" i="5"/>
  <c r="AS95" i="5" s="1"/>
  <c r="AN68" i="5"/>
  <c r="AS68" i="5"/>
  <c r="AN33" i="5"/>
  <c r="AS33" i="5" s="1"/>
  <c r="AN256" i="5"/>
  <c r="AS256" i="5" s="1"/>
  <c r="AN163" i="5"/>
  <c r="AS163" i="5" s="1"/>
  <c r="AN34" i="5"/>
  <c r="AS34" i="5" s="1"/>
  <c r="AN122" i="5"/>
  <c r="AS122" i="5"/>
  <c r="AN64" i="5"/>
  <c r="AS64" i="5" s="1"/>
  <c r="AN268" i="5"/>
  <c r="AS268" i="5"/>
  <c r="AN183" i="5"/>
  <c r="AS183" i="5" s="1"/>
  <c r="AN166" i="5"/>
  <c r="AS166" i="5"/>
  <c r="AN121" i="5"/>
  <c r="AS121" i="5"/>
  <c r="AN117" i="5"/>
  <c r="AS117" i="5"/>
  <c r="AN4" i="5"/>
  <c r="AS4" i="5" s="1"/>
  <c r="AN225" i="5"/>
  <c r="AS225" i="5" s="1"/>
  <c r="AN109" i="5"/>
  <c r="AS109" i="5"/>
  <c r="AN46" i="5"/>
  <c r="AS46" i="5" s="1"/>
  <c r="AN148" i="5"/>
  <c r="AS148" i="5" s="1"/>
  <c r="AN106" i="5"/>
  <c r="AS106" i="5" s="1"/>
  <c r="AN16" i="5"/>
  <c r="AS16" i="5"/>
  <c r="AN261" i="5"/>
  <c r="AS261" i="5"/>
  <c r="AN80" i="5"/>
  <c r="AS80" i="5" s="1"/>
  <c r="AN208" i="5"/>
  <c r="AS208" i="5" s="1"/>
  <c r="AN82" i="5"/>
  <c r="AS82" i="5" s="1"/>
  <c r="AN27" i="5"/>
  <c r="AS27" i="5" s="1"/>
  <c r="AN67" i="5"/>
  <c r="AS67" i="5" s="1"/>
  <c r="AN102" i="5"/>
  <c r="AS102" i="5" s="1"/>
  <c r="AN220" i="5"/>
  <c r="AS220" i="5" s="1"/>
  <c r="AN190" i="5"/>
  <c r="AS190" i="5" s="1"/>
  <c r="AN73" i="5"/>
  <c r="AS73" i="5" s="1"/>
  <c r="AN253" i="5"/>
  <c r="AS253" i="5" s="1"/>
  <c r="AN169" i="5"/>
  <c r="AS169" i="5" s="1"/>
  <c r="AN134" i="5"/>
  <c r="AS134" i="5" s="1"/>
  <c r="AN194" i="5"/>
  <c r="AS194" i="5"/>
  <c r="AN247" i="5"/>
  <c r="AS247" i="5"/>
  <c r="AN104" i="5"/>
  <c r="AS104" i="5" s="1"/>
  <c r="AN221" i="5"/>
  <c r="AS221" i="5" s="1"/>
  <c r="AN14" i="5"/>
  <c r="AS14" i="5" s="1"/>
  <c r="AN96" i="5"/>
  <c r="AS96" i="5" s="1"/>
  <c r="AN239" i="5"/>
  <c r="AS239" i="5" s="1"/>
  <c r="AN135" i="5"/>
  <c r="AS135" i="5" s="1"/>
  <c r="AN277" i="5"/>
  <c r="AS277" i="5" s="1"/>
  <c r="AN144" i="5"/>
  <c r="AS144" i="5" s="1"/>
  <c r="AN213" i="5"/>
  <c r="AS213" i="5" s="1"/>
  <c r="AN174" i="5"/>
  <c r="AS174" i="5" s="1"/>
  <c r="AN266" i="5"/>
  <c r="AS266" i="5" s="1"/>
  <c r="AN202" i="5"/>
  <c r="AS202" i="5" s="1"/>
  <c r="AN32" i="5"/>
  <c r="AS32" i="5" s="1"/>
  <c r="AN124" i="5"/>
  <c r="AS124" i="5" s="1"/>
  <c r="AN140" i="5"/>
  <c r="AS140" i="5" s="1"/>
  <c r="AN13" i="5"/>
  <c r="AS13" i="5" s="1"/>
  <c r="AN149" i="5"/>
  <c r="AS149" i="5" s="1"/>
  <c r="AN92" i="5"/>
  <c r="AS92" i="5" s="1"/>
  <c r="AN204" i="5"/>
  <c r="AS204" i="5" s="1"/>
  <c r="AN161" i="5"/>
  <c r="AS161" i="5" s="1"/>
  <c r="AN22" i="5"/>
  <c r="AS22" i="5" s="1"/>
  <c r="AN31" i="5"/>
  <c r="AS31" i="5" s="1"/>
  <c r="AN232" i="5"/>
  <c r="AS232" i="5" s="1"/>
  <c r="AN216" i="5"/>
  <c r="AS216" i="5" s="1"/>
  <c r="AN126" i="5"/>
  <c r="AS126" i="5" s="1"/>
  <c r="AN70" i="5"/>
  <c r="AS70" i="5" s="1"/>
  <c r="AN153" i="5"/>
  <c r="AS153" i="5" s="1"/>
  <c r="AN93" i="5"/>
  <c r="AS93" i="5" s="1"/>
  <c r="AN38" i="5"/>
  <c r="AS38" i="5" s="1"/>
  <c r="AN62" i="5"/>
  <c r="AS62" i="5" s="1"/>
  <c r="AN274" i="5"/>
  <c r="AS274" i="5" s="1"/>
  <c r="AN86" i="5"/>
  <c r="AS86" i="5" s="1"/>
  <c r="AN172" i="5"/>
  <c r="AS172" i="5" s="1"/>
  <c r="AN250" i="5"/>
  <c r="AS250" i="5" s="1"/>
  <c r="AN254" i="5"/>
  <c r="AS254" i="5" s="1"/>
  <c r="AN200" i="5"/>
  <c r="AS200" i="5" s="1"/>
  <c r="AN125" i="5"/>
  <c r="AS125" i="5" s="1"/>
  <c r="AN147" i="5"/>
  <c r="AS147" i="5" s="1"/>
  <c r="AN28" i="5"/>
  <c r="AS28" i="5" s="1"/>
  <c r="AN137" i="5"/>
  <c r="AS137" i="5"/>
  <c r="AN39" i="5"/>
  <c r="AS39" i="5" s="1"/>
  <c r="AN215" i="5"/>
  <c r="AS215" i="5" s="1"/>
  <c r="AN65" i="5"/>
  <c r="AS65" i="5" s="1"/>
  <c r="AN58" i="5"/>
  <c r="AS58" i="5"/>
  <c r="AN141" i="5"/>
  <c r="AS141" i="5" s="1"/>
  <c r="AN157" i="5"/>
  <c r="AS157" i="5" s="1"/>
  <c r="AN74" i="5"/>
  <c r="AS74" i="5" s="1"/>
  <c r="AN11" i="5"/>
  <c r="AS11" i="5"/>
  <c r="AN54" i="5"/>
  <c r="AS54" i="5" s="1"/>
  <c r="AN72" i="5"/>
  <c r="AS72" i="5" s="1"/>
  <c r="AN198" i="5"/>
  <c r="AS198" i="5" s="1"/>
  <c r="AN105" i="5"/>
  <c r="AS105" i="5"/>
  <c r="AN78" i="5"/>
  <c r="AS78" i="5" s="1"/>
  <c r="AN231" i="5"/>
  <c r="AS231" i="5" s="1"/>
  <c r="AN139" i="5"/>
  <c r="AS139" i="5" s="1"/>
  <c r="AN218" i="5"/>
  <c r="AS218" i="5"/>
  <c r="AN276" i="5"/>
  <c r="AS276" i="5" s="1"/>
  <c r="AN107" i="5"/>
  <c r="AS107" i="5" s="1"/>
  <c r="AN128" i="5"/>
  <c r="AS128" i="5" s="1"/>
  <c r="AN186" i="5"/>
  <c r="AS186" i="5"/>
  <c r="AN53" i="5"/>
  <c r="AS53" i="5" s="1"/>
  <c r="AN192" i="5"/>
  <c r="AS192" i="5" s="1"/>
  <c r="AN59" i="5"/>
  <c r="AS59" i="5" s="1"/>
  <c r="AN187" i="5"/>
  <c r="AS187" i="5" s="1"/>
  <c r="AN184" i="5"/>
  <c r="AS184" i="5" s="1"/>
  <c r="AN263" i="5"/>
  <c r="AS263" i="5"/>
  <c r="AN171" i="5"/>
  <c r="AS171" i="5" s="1"/>
  <c r="AN167" i="5"/>
  <c r="AS167" i="5"/>
  <c r="AN87" i="5"/>
  <c r="AS87" i="5" s="1"/>
  <c r="AN90" i="5"/>
  <c r="AS90" i="5" s="1"/>
  <c r="AN48" i="5"/>
  <c r="AS48" i="5" s="1"/>
  <c r="AN154" i="5"/>
  <c r="AS154" i="5" s="1"/>
  <c r="AN207" i="5"/>
  <c r="AS207" i="5" s="1"/>
  <c r="AN271" i="5"/>
  <c r="AS271" i="5" s="1"/>
  <c r="AN197" i="5"/>
  <c r="AS197" i="5" s="1"/>
  <c r="AN75" i="5"/>
  <c r="AS75" i="5" s="1"/>
  <c r="AN138" i="5"/>
  <c r="AS138" i="5" s="1"/>
  <c r="AN66" i="5"/>
  <c r="AS66" i="5" s="1"/>
  <c r="AN112" i="5"/>
  <c r="AS112" i="5" s="1"/>
  <c r="AN85" i="5"/>
  <c r="AS85" i="5" s="1"/>
  <c r="AN248" i="5"/>
  <c r="AS248" i="5" s="1"/>
  <c r="AO281" i="5"/>
  <c r="AO282" i="5"/>
  <c r="AO283" i="5"/>
  <c r="AO284" i="5"/>
  <c r="AO285" i="5"/>
  <c r="AO286" i="5"/>
  <c r="AO287" i="5"/>
  <c r="AO288" i="5"/>
  <c r="AO289" i="5"/>
  <c r="AO290" i="5"/>
  <c r="AO291" i="5"/>
  <c r="AO292" i="5"/>
  <c r="AO293" i="5"/>
  <c r="AO294" i="5"/>
  <c r="AO295" i="5"/>
  <c r="AO296" i="5"/>
  <c r="AO297" i="5"/>
  <c r="AO298" i="5"/>
  <c r="AO299" i="5"/>
  <c r="AO300" i="5"/>
  <c r="AO301" i="5"/>
  <c r="AO302" i="5"/>
  <c r="AO303" i="5"/>
  <c r="AO304" i="5"/>
  <c r="AO305" i="5"/>
  <c r="AO306" i="5"/>
  <c r="AO307" i="5"/>
  <c r="AO308" i="5"/>
  <c r="AO309" i="5"/>
  <c r="AO310" i="5"/>
  <c r="AO311" i="5"/>
  <c r="AO312" i="5"/>
  <c r="AO313" i="5"/>
  <c r="AO314" i="5"/>
  <c r="AO315" i="5"/>
  <c r="AO316" i="5"/>
  <c r="AO235" i="5"/>
  <c r="AO269" i="5"/>
  <c r="AO191" i="5"/>
  <c r="AO275" i="5"/>
  <c r="AO227" i="5"/>
  <c r="AO55" i="5"/>
  <c r="AO217" i="5"/>
  <c r="AO10" i="5"/>
  <c r="AO25" i="5"/>
  <c r="AO238" i="5"/>
  <c r="AO12" i="5"/>
  <c r="AO160" i="5"/>
  <c r="AO17" i="5"/>
  <c r="AO71" i="5"/>
  <c r="AO189" i="5"/>
  <c r="AO201" i="5"/>
  <c r="AO5" i="5"/>
  <c r="AO6" i="5"/>
  <c r="AO188" i="5"/>
  <c r="AO176" i="5"/>
  <c r="AO180" i="5"/>
  <c r="AO173" i="5"/>
  <c r="AO29" i="5"/>
  <c r="AO21" i="5"/>
  <c r="AO196" i="5"/>
  <c r="AO2" i="5"/>
  <c r="AO20" i="5"/>
  <c r="AO43" i="5"/>
  <c r="AO113" i="5"/>
  <c r="AO229" i="5"/>
  <c r="AO114" i="5"/>
  <c r="AO35" i="5"/>
  <c r="AO246" i="5"/>
  <c r="AO142" i="5"/>
  <c r="AO181" i="5"/>
  <c r="AO251" i="5"/>
  <c r="AO159" i="5"/>
  <c r="AO158" i="5"/>
  <c r="AO241" i="5"/>
  <c r="AO110" i="5"/>
  <c r="AO270" i="5"/>
  <c r="AO88" i="5"/>
  <c r="AO97" i="5"/>
  <c r="AO185" i="5"/>
  <c r="AO155" i="5"/>
  <c r="AO177" i="5"/>
  <c r="AO146" i="5"/>
  <c r="AO203" i="5"/>
  <c r="AO8" i="5"/>
  <c r="AO206" i="5"/>
  <c r="AO240" i="5"/>
  <c r="AO52" i="5"/>
  <c r="AO61" i="5"/>
  <c r="AO116" i="5"/>
  <c r="AO279" i="5"/>
  <c r="AO30" i="5"/>
  <c r="AO152" i="5"/>
  <c r="AO236" i="5"/>
  <c r="AO237" i="5"/>
  <c r="AO264" i="5"/>
  <c r="AO94" i="5"/>
  <c r="AO143" i="5"/>
  <c r="AO9" i="5"/>
  <c r="AO226" i="5"/>
  <c r="AO81" i="5"/>
  <c r="AO103" i="5"/>
  <c r="AO45" i="5"/>
  <c r="AO129" i="5"/>
  <c r="AO211" i="5"/>
  <c r="AO205" i="5"/>
  <c r="AO170" i="5"/>
  <c r="AO165" i="5"/>
  <c r="AO242" i="5"/>
  <c r="AO51" i="5"/>
  <c r="AO262" i="5"/>
  <c r="AO130" i="5"/>
  <c r="AO47" i="5"/>
  <c r="AO280" i="5"/>
  <c r="AO115" i="5"/>
  <c r="AO278" i="5"/>
  <c r="AO60" i="5"/>
  <c r="AO84" i="5"/>
  <c r="AO120" i="5"/>
  <c r="AO222" i="5"/>
  <c r="AO219" i="5"/>
  <c r="AO145" i="5"/>
  <c r="AO272" i="5"/>
  <c r="AO100" i="5"/>
  <c r="AO133" i="5"/>
  <c r="AO273" i="5"/>
  <c r="AO118" i="5"/>
  <c r="AO252" i="5"/>
  <c r="AO111" i="5"/>
  <c r="AO243" i="5"/>
  <c r="AO57" i="5"/>
  <c r="AO132" i="5"/>
  <c r="AO42" i="5"/>
  <c r="AO36" i="5"/>
  <c r="AO89" i="5"/>
  <c r="AO162" i="5"/>
  <c r="AO228" i="5"/>
  <c r="AO265" i="5"/>
  <c r="AO233" i="5"/>
  <c r="AO178" i="5"/>
  <c r="AO101" i="5"/>
  <c r="AO127" i="5"/>
  <c r="AO69" i="5"/>
  <c r="AO244" i="5"/>
  <c r="AO63" i="5"/>
  <c r="AO136" i="5"/>
  <c r="AO209" i="5"/>
  <c r="AO41" i="5"/>
  <c r="AO49" i="5"/>
  <c r="AO77" i="5"/>
  <c r="AO83" i="5"/>
  <c r="AO267" i="5"/>
  <c r="AO123" i="5"/>
  <c r="AO50" i="5"/>
  <c r="AO214" i="5"/>
  <c r="AO56" i="5"/>
  <c r="AO76" i="5"/>
  <c r="AO150" i="5"/>
  <c r="AO168" i="5"/>
  <c r="AO255" i="5"/>
  <c r="AO179" i="5"/>
  <c r="AO234" i="5"/>
  <c r="AO164" i="5"/>
  <c r="AO18" i="5"/>
  <c r="AO224" i="5"/>
  <c r="AO15" i="5"/>
  <c r="AO19" i="5"/>
  <c r="AO193" i="5"/>
  <c r="AO98" i="5"/>
  <c r="AO249" i="5"/>
  <c r="AO91" i="5"/>
  <c r="AO26" i="5"/>
  <c r="AO44" i="5"/>
  <c r="AO230" i="5"/>
  <c r="AO175" i="5"/>
  <c r="AO195" i="5"/>
  <c r="AO24" i="5"/>
  <c r="AO99" i="5"/>
  <c r="AO199" i="5"/>
  <c r="AO119" i="5"/>
  <c r="AO257" i="5"/>
  <c r="AO223" i="5"/>
  <c r="AO151" i="5"/>
  <c r="AO156" i="5"/>
  <c r="AO131" i="5"/>
  <c r="AO108" i="5"/>
  <c r="AO260" i="5"/>
  <c r="AO40" i="5"/>
  <c r="AO79" i="5"/>
  <c r="AO259" i="5"/>
  <c r="AO182" i="5"/>
  <c r="AO7" i="5"/>
  <c r="AO212" i="5"/>
  <c r="AO210" i="5"/>
  <c r="AO37" i="5"/>
  <c r="AO23" i="5"/>
  <c r="AO3" i="5"/>
  <c r="AO258" i="5"/>
  <c r="AO245" i="5"/>
  <c r="AO95" i="5"/>
  <c r="AO68" i="5"/>
  <c r="AO33" i="5"/>
  <c r="AO256" i="5"/>
  <c r="AO163" i="5"/>
  <c r="AO34" i="5"/>
  <c r="AO122" i="5"/>
  <c r="AO64" i="5"/>
  <c r="AO268" i="5"/>
  <c r="AO183" i="5"/>
  <c r="AO166" i="5"/>
  <c r="AO121" i="5"/>
  <c r="AO117" i="5"/>
  <c r="AO4" i="5"/>
  <c r="AO225" i="5"/>
  <c r="AO109" i="5"/>
  <c r="AO46" i="5"/>
  <c r="AO148" i="5"/>
  <c r="AO106" i="5"/>
  <c r="AO16" i="5"/>
  <c r="AO261" i="5"/>
  <c r="AO80" i="5"/>
  <c r="AO208" i="5"/>
  <c r="AO82" i="5"/>
  <c r="AO27" i="5"/>
  <c r="AO67" i="5"/>
  <c r="AO102" i="5"/>
  <c r="AO220" i="5"/>
  <c r="AO190" i="5"/>
  <c r="AO73" i="5"/>
  <c r="AO253" i="5"/>
  <c r="AO169" i="5"/>
  <c r="AO134" i="5"/>
  <c r="AO194" i="5"/>
  <c r="AO247" i="5"/>
  <c r="AO104" i="5"/>
  <c r="AO221" i="5"/>
  <c r="AO14" i="5"/>
  <c r="AO96" i="5"/>
  <c r="AO239" i="5"/>
  <c r="AO135" i="5"/>
  <c r="AO277" i="5"/>
  <c r="AO144" i="5"/>
  <c r="AO213" i="5"/>
  <c r="AO174" i="5"/>
  <c r="AO266" i="5"/>
  <c r="AO202" i="5"/>
  <c r="AO32" i="5"/>
  <c r="AO124" i="5"/>
  <c r="AO140" i="5"/>
  <c r="AO13" i="5"/>
  <c r="AO149" i="5"/>
  <c r="AO92" i="5"/>
  <c r="AO204" i="5"/>
  <c r="AO161" i="5"/>
  <c r="AO22" i="5"/>
  <c r="AO31" i="5"/>
  <c r="AO232" i="5"/>
  <c r="AO216" i="5"/>
  <c r="AO126" i="5"/>
  <c r="AO70" i="5"/>
  <c r="AO153" i="5"/>
  <c r="AO93" i="5"/>
  <c r="AO38" i="5"/>
  <c r="AO62" i="5"/>
  <c r="AO274" i="5"/>
  <c r="AO86" i="5"/>
  <c r="AO172" i="5"/>
  <c r="AO250" i="5"/>
  <c r="AO254" i="5"/>
  <c r="AO200" i="5"/>
  <c r="AO125" i="5"/>
  <c r="AO147" i="5"/>
  <c r="AO28" i="5"/>
  <c r="AO137" i="5"/>
  <c r="AO39" i="5"/>
  <c r="AO215" i="5"/>
  <c r="AO65" i="5"/>
  <c r="AO58" i="5"/>
  <c r="AO141" i="5"/>
  <c r="AO157" i="5"/>
  <c r="AO74" i="5"/>
  <c r="AO11" i="5"/>
  <c r="AO54" i="5"/>
  <c r="AO72" i="5"/>
  <c r="AO198" i="5"/>
  <c r="AO105" i="5"/>
  <c r="AO78" i="5"/>
  <c r="AO231" i="5"/>
  <c r="AO139" i="5"/>
  <c r="AO218" i="5"/>
  <c r="AO276" i="5"/>
  <c r="AO107" i="5"/>
  <c r="AO128" i="5"/>
  <c r="AO186" i="5"/>
  <c r="AO53" i="5"/>
  <c r="AO192" i="5"/>
  <c r="AO59" i="5"/>
  <c r="AO187" i="5"/>
  <c r="AO184" i="5"/>
  <c r="AO263" i="5"/>
  <c r="AO171" i="5"/>
  <c r="AO167" i="5"/>
  <c r="AO87" i="5"/>
  <c r="AO90" i="5"/>
  <c r="AO48" i="5"/>
  <c r="AO154" i="5"/>
  <c r="AO207" i="5"/>
  <c r="AO271" i="5"/>
  <c r="AO197" i="5"/>
  <c r="AO75" i="5"/>
  <c r="AO138" i="5"/>
  <c r="AO66" i="5"/>
  <c r="AO112" i="5"/>
  <c r="AO85" i="5"/>
  <c r="AO248" i="5"/>
  <c r="AS320" i="5" l="1"/>
  <c r="AS288" i="5"/>
  <c r="AS318" i="5"/>
  <c r="AS312" i="5"/>
  <c r="AS324" i="5"/>
  <c r="AS298" i="5"/>
  <c r="AS323" i="5"/>
  <c r="AS304" i="5"/>
  <c r="AS291" i="5"/>
  <c r="AS284" i="5"/>
  <c r="AS322" i="5"/>
  <c r="AS316" i="5"/>
  <c r="AS290" i="5"/>
  <c r="AS283" i="5"/>
  <c r="AS315" i="5"/>
  <c r="AS302" i="5"/>
  <c r="AU1" i="5" s="1"/>
  <c r="AS296" i="5"/>
  <c r="AS281" i="5"/>
  <c r="AW1" i="5"/>
</calcChain>
</file>

<file path=xl/sharedStrings.xml><?xml version="1.0" encoding="utf-8"?>
<sst xmlns="http://schemas.openxmlformats.org/spreadsheetml/2006/main" count="8265" uniqueCount="2843">
  <si>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</si>
  <si>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</si>
  <si>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</si>
  <si>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</si>
  <si>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</si>
  <si>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</si>
  <si>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</si>
  <si>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</si>
  <si>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</si>
  <si>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</si>
  <si>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</si>
  <si>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</si>
  <si>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</si>
  <si>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</si>
  <si>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</si>
  <si>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</si>
  <si>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</si>
  <si>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</si>
  <si>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</si>
  <si>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</si>
  <si>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</si>
  <si>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</si>
  <si>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</si>
  <si>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</si>
  <si>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</si>
  <si>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</si>
  <si>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</si>
  <si>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</si>
  <si>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</si>
  <si>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</si>
  <si>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XPAR</t>
  </si>
  <si>
    <t>XNYS</t>
  </si>
  <si>
    <t>US</t>
  </si>
  <si>
    <t>USD</t>
  </si>
  <si>
    <t>XAMS</t>
  </si>
  <si>
    <t>XETR</t>
  </si>
  <si>
    <t>XTKS</t>
  </si>
  <si>
    <t>MTAA</t>
  </si>
  <si>
    <t>IT</t>
  </si>
  <si>
    <t>XLON</t>
  </si>
  <si>
    <t>XTSE</t>
  </si>
  <si>
    <t>CA</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</si>
  <si>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</si>
  <si>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</si>
  <si>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</si>
  <si>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</si>
  <si>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</si>
  <si>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</si>
  <si>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</si>
  <si>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</si>
  <si>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</si>
  <si>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</si>
  <si>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</si>
  <si>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</si>
  <si>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</si>
  <si>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</si>
  <si>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</si>
  <si>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</si>
  <si>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</si>
  <si>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</si>
  <si>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</si>
  <si>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</si>
  <si>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</si>
  <si>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</si>
  <si>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</si>
  <si>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</si>
  <si>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</si>
  <si>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</si>
  <si>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</si>
  <si>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</si>
  <si>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</si>
  <si>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</si>
  <si>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</si>
  <si>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</si>
  <si>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</si>
  <si>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</si>
  <si>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</si>
  <si>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</si>
  <si>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</si>
  <si>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</si>
  <si>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</si>
  <si>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</si>
  <si>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</si>
  <si>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</si>
  <si>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</si>
  <si>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</si>
  <si>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</si>
  <si>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</si>
  <si>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</si>
  <si>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</si>
  <si>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</si>
  <si>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</si>
  <si>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</si>
  <si>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</si>
  <si>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</si>
  <si>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</si>
  <si>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</si>
  <si>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</si>
  <si>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</si>
  <si>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</si>
  <si>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</si>
  <si>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</si>
  <si>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</si>
  <si>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</si>
  <si>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</si>
  <si>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</si>
  <si>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</si>
  <si>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</si>
  <si>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</si>
  <si>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</si>
  <si>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</si>
  <si>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</si>
  <si>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</si>
  <si>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</si>
  <si>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</si>
  <si>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</si>
  <si>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</si>
  <si>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</si>
  <si>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</si>
  <si>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</si>
  <si>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</si>
  <si>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</si>
  <si>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</si>
  <si>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</si>
  <si>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</si>
  <si>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</si>
  <si>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</si>
  <si>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</si>
  <si>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</si>
  <si>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</si>
  <si>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</si>
  <si>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</si>
  <si>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</si>
  <si>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</si>
  <si>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</si>
  <si>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</si>
  <si>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</si>
  <si>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</si>
  <si>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</si>
  <si>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</si>
  <si>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</si>
  <si>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</si>
  <si>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</si>
  <si>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</si>
  <si>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</si>
  <si>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</si>
  <si>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</si>
  <si>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</si>
  <si>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</si>
  <si>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</si>
  <si>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</si>
  <si>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</si>
  <si>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</si>
  <si>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</si>
  <si>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</si>
  <si>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</si>
  <si>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</si>
  <si>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</si>
  <si>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</si>
  <si>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</si>
  <si>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</si>
  <si>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</si>
  <si>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</si>
  <si>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</si>
  <si>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</si>
  <si>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</si>
  <si>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</si>
  <si>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</si>
  <si>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</si>
  <si>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</si>
  <si>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</si>
  <si>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</si>
  <si>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</si>
  <si>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</si>
  <si>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</si>
  <si>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</si>
  <si>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</si>
  <si>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</si>
  <si>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</si>
  <si>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</si>
  <si>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</si>
  <si>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</si>
  <si>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</si>
  <si>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</si>
  <si>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</si>
  <si>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</si>
  <si>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</si>
  <si>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</si>
  <si>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</si>
  <si>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</si>
  <si>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</si>
  <si>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</si>
  <si>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</si>
  <si>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</si>
  <si>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</si>
  <si>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</si>
  <si>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</si>
  <si>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</si>
  <si>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</si>
  <si>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</si>
  <si>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</si>
  <si>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</si>
  <si>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</si>
  <si>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</si>
  <si>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</si>
  <si>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</si>
  <si>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</si>
  <si>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</si>
  <si>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</si>
  <si>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</si>
  <si>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</si>
  <si>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</si>
  <si>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</si>
  <si>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</si>
  <si>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</si>
  <si>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</si>
  <si>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</si>
  <si>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</si>
  <si>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</si>
  <si>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</si>
  <si>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</si>
  <si>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</si>
  <si>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</si>
  <si>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</si>
  <si>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</si>
  <si>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</si>
  <si>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</si>
  <si>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</si>
  <si>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</si>
  <si>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</si>
  <si>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</si>
  <si>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</si>
  <si>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</si>
  <si>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</si>
  <si>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</si>
  <si>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</si>
  <si>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</si>
  <si>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</si>
  <si>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</si>
  <si>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</si>
  <si>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</si>
  <si>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</si>
  <si>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</si>
  <si>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</si>
  <si>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</si>
  <si>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</si>
  <si>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</si>
  <si>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</si>
  <si>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</si>
  <si>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</si>
  <si>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</si>
  <si>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</si>
  <si>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</si>
  <si>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</si>
  <si>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</si>
  <si>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</si>
  <si>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</si>
  <si>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</si>
  <si>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</si>
  <si>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</si>
  <si>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</si>
  <si>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</si>
  <si>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</si>
  <si>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</si>
  <si>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</si>
  <si>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</si>
  <si>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</si>
  <si>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</si>
  <si>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</si>
  <si>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</si>
  <si>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</si>
  <si>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</si>
  <si>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</si>
  <si>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</si>
  <si>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</si>
  <si>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</si>
  <si>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</si>
  <si>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</si>
  <si>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</si>
  <si>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</si>
  <si>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</si>
  <si>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</si>
  <si>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</si>
  <si>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</si>
  <si>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</si>
  <si>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</si>
  <si>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</si>
  <si>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</si>
  <si>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</si>
  <si>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</si>
  <si>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</si>
  <si>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</si>
  <si>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</si>
  <si>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</si>
  <si>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</si>
  <si>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</si>
  <si>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</si>
  <si>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</si>
  <si>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</si>
  <si>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</si>
  <si>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</si>
  <si>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</si>
  <si>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</si>
  <si>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</si>
  <si>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</si>
  <si>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</si>
  <si>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</si>
  <si>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</si>
  <si>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</si>
  <si>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</si>
  <si>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</si>
  <si>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</si>
  <si>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</si>
  <si>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</si>
  <si>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</si>
  <si>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</si>
  <si>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</si>
  <si>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</si>
  <si>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</si>
  <si>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</si>
  <si>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</si>
  <si>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</si>
  <si>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</si>
  <si>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</si>
  <si>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</si>
  <si>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</si>
  <si>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</si>
  <si>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</si>
  <si>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</si>
  <si>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</si>
  <si>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</si>
  <si>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</si>
  <si>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</si>
  <si>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</si>
  <si>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</si>
  <si>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</si>
  <si>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</si>
  <si>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</si>
  <si>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</si>
  <si>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</si>
  <si>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</si>
  <si>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</si>
  <si>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</si>
  <si>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</si>
  <si>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</si>
  <si>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</si>
  <si>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</si>
  <si>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</si>
  <si>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</si>
  <si>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</si>
  <si>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</si>
  <si>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</si>
  <si>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</si>
  <si>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</si>
  <si>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</si>
  <si>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</si>
  <si>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</si>
  <si>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</si>
  <si>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</si>
  <si>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</si>
  <si>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</si>
  <si>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</si>
  <si>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</si>
  <si>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</si>
  <si>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</si>
  <si>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</si>
  <si>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</si>
  <si>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</si>
  <si>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</si>
  <si>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</si>
  <si>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</si>
  <si>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</si>
  <si>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</si>
  <si>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</si>
  <si>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</si>
  <si>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</si>
  <si>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</si>
  <si>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</si>
  <si>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</si>
  <si>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</si>
  <si>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</si>
  <si>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</si>
  <si>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</si>
  <si>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</si>
  <si>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</si>
  <si>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</si>
  <si>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</si>
  <si>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</si>
  <si>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</si>
  <si>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</si>
  <si>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</si>
  <si>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</si>
  <si>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</si>
  <si>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</si>
  <si>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</si>
  <si>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</si>
  <si>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</si>
  <si>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</si>
  <si>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</si>
  <si>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</si>
  <si>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</si>
  <si>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</si>
  <si>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</si>
  <si>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</si>
  <si>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</si>
  <si>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</si>
  <si>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</si>
  <si>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</si>
  <si>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</si>
  <si>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</si>
  <si>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</si>
  <si>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</si>
  <si>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</si>
  <si>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</si>
  <si>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</si>
  <si>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</si>
  <si>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</si>
  <si>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</si>
  <si>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AMZN.OQ</t>
  </si>
  <si>
    <t>AMZN UQ</t>
  </si>
  <si>
    <t>US0231351067</t>
  </si>
  <si>
    <t>AMZN</t>
  </si>
  <si>
    <t>EBAY.OQ</t>
  </si>
  <si>
    <t>EBAY UQ</t>
  </si>
  <si>
    <t>US2786421030</t>
  </si>
  <si>
    <t>EBAY</t>
  </si>
  <si>
    <t>ETSY.OQ</t>
  </si>
  <si>
    <t>ETSY UQ</t>
  </si>
  <si>
    <t>29786A106</t>
  </si>
  <si>
    <t>US29786A1060</t>
  </si>
  <si>
    <t>BWTN5N1</t>
  </si>
  <si>
    <t>ETSY</t>
  </si>
  <si>
    <t>CURRENT INDEX WEIGHT</t>
  </si>
  <si>
    <t>NEW GICS</t>
  </si>
  <si>
    <t>GICS CHANGE? (T/F)</t>
  </si>
  <si>
    <t>Add/Drop/Remain</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</si>
  <si>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</si>
  <si>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</si>
  <si>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</si>
  <si>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</si>
  <si>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</si>
  <si>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</si>
  <si>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</si>
  <si>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</si>
  <si>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</si>
  <si>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</si>
  <si>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</si>
  <si>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</si>
  <si>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</si>
  <si>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</si>
  <si>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</si>
  <si>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</si>
  <si>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</si>
  <si>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</si>
  <si>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</si>
  <si>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</si>
  <si>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</si>
  <si>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</si>
  <si>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</si>
  <si>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</si>
  <si>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</si>
  <si>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</si>
  <si>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</si>
  <si>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</si>
  <si>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</si>
  <si>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</si>
  <si>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</si>
  <si>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</si>
  <si>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</si>
  <si>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</si>
  <si>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</si>
  <si>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</si>
  <si>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</si>
  <si>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</si>
  <si>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</si>
  <si>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</si>
  <si>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</si>
  <si>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</si>
  <si>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</si>
  <si>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</si>
  <si>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</si>
  <si>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</si>
  <si>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</si>
  <si>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</si>
  <si>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</si>
  <si>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</si>
  <si>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</si>
  <si>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</si>
  <si>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</si>
  <si>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</si>
  <si>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</si>
  <si>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</si>
  <si>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</si>
  <si>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</si>
  <si>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</si>
  <si>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</si>
  <si>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</si>
  <si>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</si>
  <si>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</si>
  <si>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</si>
  <si>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</si>
  <si>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</si>
  <si>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</si>
  <si>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</si>
  <si>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</si>
  <si>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</si>
  <si>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</si>
  <si>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</si>
  <si>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</si>
  <si>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</si>
  <si>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</si>
  <si>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</si>
  <si>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</si>
  <si>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</si>
  <si>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</si>
  <si>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</si>
  <si>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</si>
  <si>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</si>
  <si>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</si>
  <si>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</si>
  <si>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</si>
  <si>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</si>
  <si>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</si>
  <si>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</si>
  <si>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</si>
  <si>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</si>
  <si>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</si>
  <si>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</si>
  <si>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</si>
  <si>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</si>
  <si>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</si>
  <si>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</si>
  <si>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</si>
  <si>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</si>
  <si>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</si>
  <si>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</si>
  <si>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</si>
  <si>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</si>
  <si>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</si>
  <si>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</si>
  <si>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</si>
  <si>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</si>
  <si>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</si>
  <si>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</si>
  <si>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</si>
  <si>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</si>
  <si>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</si>
  <si>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</si>
  <si>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</si>
  <si>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</si>
  <si>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</si>
  <si>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</si>
  <si>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</si>
  <si>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</si>
  <si>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</si>
  <si>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</si>
  <si>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</si>
  <si>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</si>
  <si>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</si>
  <si>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</si>
  <si>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</si>
  <si>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</si>
  <si>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</si>
  <si>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</si>
  <si>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</si>
  <si>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</si>
  <si>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</si>
  <si>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</si>
  <si>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</si>
  <si>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</si>
  <si>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</si>
  <si>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</si>
  <si>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</si>
  <si>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</si>
  <si>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</si>
  <si>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</si>
  <si>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</si>
  <si>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</si>
  <si>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</si>
  <si>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</si>
  <si>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</si>
  <si>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</si>
  <si>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</si>
  <si>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</si>
  <si>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</si>
  <si>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</si>
  <si>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</si>
  <si>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</si>
  <si>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</si>
  <si>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</si>
  <si>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</si>
  <si>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</si>
  <si>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</si>
  <si>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</si>
  <si>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</si>
  <si>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</si>
  <si>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</si>
  <si>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</si>
  <si>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</si>
  <si>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</si>
  <si>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</si>
  <si>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</si>
  <si>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</si>
  <si>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</si>
  <si>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</si>
  <si>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</si>
  <si>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</si>
  <si>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</si>
  <si>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</si>
  <si>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</si>
  <si>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</si>
  <si>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</si>
  <si>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</si>
  <si>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</si>
  <si>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</si>
  <si>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</si>
  <si>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</si>
  <si>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</si>
  <si>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</si>
  <si>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</si>
  <si>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</si>
  <si>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</si>
  <si>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</si>
  <si>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</si>
  <si>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</si>
  <si>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</si>
  <si>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</si>
  <si>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</si>
  <si>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</si>
  <si>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</si>
  <si>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</si>
  <si>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</si>
  <si>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</si>
  <si>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</si>
  <si>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</si>
  <si>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</si>
  <si>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</si>
  <si>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</si>
  <si>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</si>
  <si>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</si>
  <si>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</si>
  <si>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</si>
  <si>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</si>
  <si>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</si>
  <si>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</si>
  <si>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</si>
  <si>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</si>
  <si>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</si>
  <si>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</si>
  <si>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</si>
  <si>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</si>
  <si>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</si>
  <si>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</si>
  <si>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</si>
  <si>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</si>
  <si>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</si>
  <si>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</si>
  <si>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</si>
  <si>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</si>
  <si>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</si>
  <si>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</si>
  <si>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</si>
  <si>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</si>
  <si>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</si>
  <si>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</si>
  <si>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</si>
  <si>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</si>
  <si>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</si>
  <si>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</si>
  <si>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</si>
  <si>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</si>
  <si>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</si>
  <si>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</si>
  <si>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</si>
  <si>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</si>
  <si>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</si>
  <si>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</si>
  <si>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</si>
  <si>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</si>
  <si>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</si>
  <si>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</si>
  <si>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</si>
  <si>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</si>
  <si>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</si>
  <si>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</si>
  <si>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</si>
  <si>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</si>
  <si>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</si>
  <si>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</si>
  <si>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</si>
  <si>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</si>
  <si>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</si>
  <si>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</si>
  <si>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</si>
  <si>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</si>
  <si>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</si>
  <si>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</si>
  <si>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</si>
  <si>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</si>
  <si>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</si>
  <si>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</si>
  <si>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</si>
  <si>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</si>
  <si>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</si>
  <si>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</si>
  <si>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</si>
  <si>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</si>
  <si>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</si>
  <si>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</si>
  <si>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</si>
  <si>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</si>
  <si>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</si>
  <si>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</si>
  <si>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</si>
  <si>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</si>
  <si>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</si>
  <si>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</si>
  <si>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</si>
  <si>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</si>
  <si>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</si>
  <si>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</si>
  <si>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</si>
  <si>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</si>
  <si>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</si>
  <si>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</si>
  <si>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</si>
  <si>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</si>
  <si>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</si>
  <si>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</si>
  <si>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</si>
  <si>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</si>
  <si>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</si>
  <si>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</si>
  <si>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</si>
  <si>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</si>
  <si>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</si>
  <si>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</si>
  <si>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</si>
  <si>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</si>
  <si>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</si>
  <si>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</si>
  <si>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</si>
  <si>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</si>
  <si>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</si>
  <si>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</si>
  <si>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</si>
  <si>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</si>
  <si>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</si>
  <si>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</si>
  <si>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</si>
  <si>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</si>
  <si>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</si>
  <si>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</si>
  <si>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</si>
  <si>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</si>
  <si>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</si>
  <si>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</si>
  <si>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</si>
  <si>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</si>
  <si>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</si>
  <si>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</si>
  <si>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</si>
  <si>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</si>
  <si>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</si>
  <si>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</si>
  <si>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</si>
  <si>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</si>
  <si>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</si>
  <si>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</si>
  <si>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</si>
  <si>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</si>
  <si>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</si>
  <si>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</si>
  <si>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</si>
  <si>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</si>
  <si>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</si>
  <si>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</si>
  <si>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</si>
  <si>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</si>
  <si>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</si>
  <si>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</si>
  <si>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</si>
  <si>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</si>
  <si>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</si>
  <si>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</si>
  <si>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</si>
  <si>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</si>
  <si>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</si>
  <si>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</si>
  <si>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</si>
  <si>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</si>
  <si>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</si>
  <si>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</si>
  <si>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</si>
  <si>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</si>
  <si>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</si>
  <si>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</si>
  <si>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</si>
  <si>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</si>
  <si>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</si>
  <si>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</si>
  <si>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</si>
  <si>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</si>
  <si>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</si>
  <si>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</si>
  <si>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</si>
  <si>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</si>
  <si>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</si>
  <si>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</si>
  <si>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</si>
  <si>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</si>
  <si>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</si>
  <si>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</si>
  <si>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</si>
  <si>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</si>
  <si>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</si>
  <si>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</si>
  <si>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</si>
  <si>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</si>
  <si>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</si>
  <si>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</si>
  <si>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</si>
  <si>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</si>
  <si>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</si>
  <si>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</si>
  <si>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</si>
  <si>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</si>
  <si>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</si>
  <si>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</si>
  <si>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</si>
  <si>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</si>
  <si>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</si>
  <si>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</si>
  <si>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</si>
  <si>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</si>
  <si>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</si>
  <si>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</si>
  <si>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</si>
  <si>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</si>
  <si>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</si>
  <si>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</si>
  <si>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</si>
  <si>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</si>
  <si>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</si>
  <si>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</si>
  <si>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</si>
  <si>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</si>
  <si>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</si>
  <si>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</si>
  <si>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</si>
  <si>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</si>
  <si>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</si>
  <si>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</si>
  <si>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</si>
  <si>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</si>
  <si>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</si>
  <si>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</si>
  <si>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</si>
  <si>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</si>
  <si>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</si>
  <si>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</si>
  <si>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</si>
  <si>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</si>
  <si>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</si>
  <si>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</si>
  <si>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D5000570057505759</t>
  </si>
  <si>
    <t>D5000530053705379</t>
  </si>
  <si>
    <t>D5000530053705373</t>
  </si>
  <si>
    <t>D3000370037403747</t>
  </si>
  <si>
    <t>D9000950095709578</t>
  </si>
  <si>
    <t>D9000950095309535</t>
  </si>
  <si>
    <t>D5000550055505553</t>
  </si>
  <si>
    <t>3D Systems Corp</t>
  </si>
  <si>
    <t>DDD.N</t>
  </si>
  <si>
    <t>DDD UN</t>
  </si>
  <si>
    <t>88554D205</t>
  </si>
  <si>
    <t>US88554D2053</t>
  </si>
  <si>
    <t>DDD</t>
  </si>
  <si>
    <t>D2000270027502757</t>
  </si>
  <si>
    <t>S</t>
  </si>
  <si>
    <t>8X8 Inc</t>
  </si>
  <si>
    <t>EGHT.OQ</t>
  </si>
  <si>
    <t>EGHT UQ</t>
  </si>
  <si>
    <t>US2829141009</t>
  </si>
  <si>
    <t>EGHT</t>
  </si>
  <si>
    <t>D9000950095309537</t>
  </si>
  <si>
    <t>ACI Worldwide Inc</t>
  </si>
  <si>
    <t>ACIW.OQ</t>
  </si>
  <si>
    <t>ACIW UQ</t>
  </si>
  <si>
    <t>US0044981019</t>
  </si>
  <si>
    <t>ACIW</t>
  </si>
  <si>
    <t>ACM Research, Inc.</t>
  </si>
  <si>
    <t>ACMR.OQ</t>
  </si>
  <si>
    <t>ACMR UQ</t>
  </si>
  <si>
    <t>00108J109</t>
  </si>
  <si>
    <t>US00108J1097</t>
  </si>
  <si>
    <t>BF5C2N2</t>
  </si>
  <si>
    <t>ACMR</t>
  </si>
  <si>
    <t>D9000950095709576</t>
  </si>
  <si>
    <t>ADTRAN Holdings Inc</t>
  </si>
  <si>
    <t>ADTN.OQ</t>
  </si>
  <si>
    <t>ADTN UQ</t>
  </si>
  <si>
    <t>00486H105</t>
  </si>
  <si>
    <t>US00486H1059</t>
  </si>
  <si>
    <t>BPLJ828</t>
  </si>
  <si>
    <t>ADTN</t>
  </si>
  <si>
    <t>ANSYS Inc</t>
  </si>
  <si>
    <t>ANSS.OQ</t>
  </si>
  <si>
    <t>ANSS UQ</t>
  </si>
  <si>
    <t>03662Q105</t>
  </si>
  <si>
    <t>US03662Q1058</t>
  </si>
  <si>
    <t>ANSS</t>
  </si>
  <si>
    <t>M</t>
  </si>
  <si>
    <t>APPIAN CORP</t>
  </si>
  <si>
    <t>APPN.OQ</t>
  </si>
  <si>
    <t>APPN UQ</t>
  </si>
  <si>
    <t>03782L101</t>
  </si>
  <si>
    <t>US03782L1017</t>
  </si>
  <si>
    <t>BYPBTB9</t>
  </si>
  <si>
    <t>APPN</t>
  </si>
  <si>
    <t>Accenture plc A</t>
  </si>
  <si>
    <t>ACN.N</t>
  </si>
  <si>
    <t>ACN UN</t>
  </si>
  <si>
    <t>G1151C101</t>
  </si>
  <si>
    <t>IE00B4BNMY34</t>
  </si>
  <si>
    <t>B4BNMY3</t>
  </si>
  <si>
    <t>ACN</t>
  </si>
  <si>
    <t>D2000270027902791</t>
  </si>
  <si>
    <t>L</t>
  </si>
  <si>
    <t>Activision Blizzard Inc</t>
  </si>
  <si>
    <t>ATVI.OQ</t>
  </si>
  <si>
    <t>ATVI UQ</t>
  </si>
  <si>
    <t>00507V109</t>
  </si>
  <si>
    <t>US00507V1098</t>
  </si>
  <si>
    <t>ATVI</t>
  </si>
  <si>
    <t>Adeia Inc.</t>
  </si>
  <si>
    <t>ADEA.OQ</t>
  </si>
  <si>
    <t>ADEA UQ</t>
  </si>
  <si>
    <t>00676P107</t>
  </si>
  <si>
    <t>US00676P1075</t>
  </si>
  <si>
    <t>BPMQ8J5</t>
  </si>
  <si>
    <t>ADEA</t>
  </si>
  <si>
    <t>Adobe Inc.</t>
  </si>
  <si>
    <t>ADBE.OQ</t>
  </si>
  <si>
    <t>ADBE UQ</t>
  </si>
  <si>
    <t>00724F101</t>
  </si>
  <si>
    <t>US00724F1012</t>
  </si>
  <si>
    <t>ADBE</t>
  </si>
  <si>
    <t>Advanced Energy Industries</t>
  </si>
  <si>
    <t>AEIS.OQ</t>
  </si>
  <si>
    <t>AEIS UQ</t>
  </si>
  <si>
    <t>US0079731008</t>
  </si>
  <si>
    <t>AEIS</t>
  </si>
  <si>
    <t>D2000270027302737</t>
  </si>
  <si>
    <t>Advanced Micro Devices</t>
  </si>
  <si>
    <t>AMD.OQ</t>
  </si>
  <si>
    <t>AMD UQ</t>
  </si>
  <si>
    <t>US0079031078</t>
  </si>
  <si>
    <t>AMD</t>
  </si>
  <si>
    <t>AFRM.OQ</t>
  </si>
  <si>
    <t>AFRM UQ</t>
  </si>
  <si>
    <t>00827B106</t>
  </si>
  <si>
    <t>US00827B1061</t>
  </si>
  <si>
    <t>BMF9NM8</t>
  </si>
  <si>
    <t>AFRM</t>
  </si>
  <si>
    <t>D2000270027902795</t>
  </si>
  <si>
    <t>Akamai Technologies Inc</t>
  </si>
  <si>
    <t>AKAM.OQ</t>
  </si>
  <si>
    <t>AKAM UQ</t>
  </si>
  <si>
    <t>00971T101</t>
  </si>
  <si>
    <t>US00971T1016</t>
  </si>
  <si>
    <t>AKAM</t>
  </si>
  <si>
    <t>Alarm.com Holdings, Inc.</t>
  </si>
  <si>
    <t>ALRM.OQ</t>
  </si>
  <si>
    <t>ALRM UQ</t>
  </si>
  <si>
    <t>US0116421050</t>
  </si>
  <si>
    <t>BYN7H26</t>
  </si>
  <si>
    <t>ALRM</t>
  </si>
  <si>
    <t>Allegro MicroSystems, Inc.</t>
  </si>
  <si>
    <t>ALGM.OQ</t>
  </si>
  <si>
    <t>ALGM UQ</t>
  </si>
  <si>
    <t>01749D105</t>
  </si>
  <si>
    <t>US01749D1054</t>
  </si>
  <si>
    <t>BN4LSB6</t>
  </si>
  <si>
    <t>ALGM</t>
  </si>
  <si>
    <t>Alphabet Inc A</t>
  </si>
  <si>
    <t>GOOGL.OQ</t>
  </si>
  <si>
    <t>GOOGL UQ</t>
  </si>
  <si>
    <t>02079K305</t>
  </si>
  <si>
    <t>US02079K3059</t>
  </si>
  <si>
    <t>BYVY8G0</t>
  </si>
  <si>
    <t>GOOGL</t>
  </si>
  <si>
    <t>Alphabet Inc C</t>
  </si>
  <si>
    <t>GOOG.OQ</t>
  </si>
  <si>
    <t>GOOG UQ</t>
  </si>
  <si>
    <t>02079K107</t>
  </si>
  <si>
    <t>US02079K1079</t>
  </si>
  <si>
    <t>BYY88Y7</t>
  </si>
  <si>
    <t>GOOG</t>
  </si>
  <si>
    <t>Altair Engineering Inc.</t>
  </si>
  <si>
    <t>ALTR.OQ</t>
  </si>
  <si>
    <t>ALTR UQ</t>
  </si>
  <si>
    <t>US0213691035</t>
  </si>
  <si>
    <t>BD6D4Y5</t>
  </si>
  <si>
    <t>ALTR</t>
  </si>
  <si>
    <t>Alteryx, Inc.</t>
  </si>
  <si>
    <t>AYX.N</t>
  </si>
  <si>
    <t>AYX UN</t>
  </si>
  <si>
    <t>02156B103</t>
  </si>
  <si>
    <t>US02156B1035</t>
  </si>
  <si>
    <t>BYWMQJ2</t>
  </si>
  <si>
    <t>AYX</t>
  </si>
  <si>
    <t>Ambarella Inc</t>
  </si>
  <si>
    <t>AMBA.OQ</t>
  </si>
  <si>
    <t>AMBA UQ</t>
  </si>
  <si>
    <t>G037AX101</t>
  </si>
  <si>
    <t>KYG037AX1015</t>
  </si>
  <si>
    <t>B7KH3G6</t>
  </si>
  <si>
    <t>AMBA</t>
  </si>
  <si>
    <t>Amkor Technology Inc</t>
  </si>
  <si>
    <t>AMKR.OQ</t>
  </si>
  <si>
    <t>AMKR UQ</t>
  </si>
  <si>
    <t>US0316521006</t>
  </si>
  <si>
    <t>AMKR</t>
  </si>
  <si>
    <t>Amphenol Corp A</t>
  </si>
  <si>
    <t>APH.N</t>
  </si>
  <si>
    <t>APH UN</t>
  </si>
  <si>
    <t>US0320951017</t>
  </si>
  <si>
    <t>APH</t>
  </si>
  <si>
    <t>D2000270027302733</t>
  </si>
  <si>
    <t>Analog Devices Inc</t>
  </si>
  <si>
    <t>ADI.OQ</t>
  </si>
  <si>
    <t>ADI UQ</t>
  </si>
  <si>
    <t>US0326541051</t>
  </si>
  <si>
    <t>ADI</t>
  </si>
  <si>
    <t>AppFolio Inc. A</t>
  </si>
  <si>
    <t>APPF.OQ</t>
  </si>
  <si>
    <t>APPF UQ</t>
  </si>
  <si>
    <t>03783C100</t>
  </si>
  <si>
    <t>US03783C1009</t>
  </si>
  <si>
    <t>BYN7H48</t>
  </si>
  <si>
    <t>APPF</t>
  </si>
  <si>
    <t>Apple Inc.</t>
  </si>
  <si>
    <t>AAPL.OQ</t>
  </si>
  <si>
    <t>AAPL UQ</t>
  </si>
  <si>
    <t>US0378331005</t>
  </si>
  <si>
    <t>AAPL</t>
  </si>
  <si>
    <t>D9000950095709572</t>
  </si>
  <si>
    <t>Applied Materials Inc</t>
  </si>
  <si>
    <t>AMAT.OQ</t>
  </si>
  <si>
    <t>AMAT UQ</t>
  </si>
  <si>
    <t>US0382221051</t>
  </si>
  <si>
    <t>AMAT</t>
  </si>
  <si>
    <t>Arista Networks Inc</t>
  </si>
  <si>
    <t>ANET.N</t>
  </si>
  <si>
    <t>ANET UN</t>
  </si>
  <si>
    <t>US0404131064</t>
  </si>
  <si>
    <t>BN33VM5</t>
  </si>
  <si>
    <t>ANET</t>
  </si>
  <si>
    <t>Arrow Electronics Inc</t>
  </si>
  <si>
    <t>ARW.N</t>
  </si>
  <si>
    <t>ARW UN</t>
  </si>
  <si>
    <t>US0427351004</t>
  </si>
  <si>
    <t>ARW</t>
  </si>
  <si>
    <t>Asana, Inc. Class A</t>
  </si>
  <si>
    <t>ASAN.N</t>
  </si>
  <si>
    <t>ASAN UN</t>
  </si>
  <si>
    <t>04342Y104</t>
  </si>
  <si>
    <t>US04342Y1047</t>
  </si>
  <si>
    <t>BLFDQC4</t>
  </si>
  <si>
    <t>ASAN</t>
  </si>
  <si>
    <t>Aspen Technology Inc</t>
  </si>
  <si>
    <t>AZPN.OQ</t>
  </si>
  <si>
    <t>AZPN UQ</t>
  </si>
  <si>
    <t>29109X106</t>
  </si>
  <si>
    <t>US29109X1063</t>
  </si>
  <si>
    <t>BP2V812</t>
  </si>
  <si>
    <t>AZPN</t>
  </si>
  <si>
    <t>Autodesk Inc</t>
  </si>
  <si>
    <t>ADSK.OQ</t>
  </si>
  <si>
    <t>ADSK UQ</t>
  </si>
  <si>
    <t>US0527691069</t>
  </si>
  <si>
    <t>ADSK</t>
  </si>
  <si>
    <t>ADP.OQ</t>
  </si>
  <si>
    <t>ADP UQ</t>
  </si>
  <si>
    <t>US0530151036</t>
  </si>
  <si>
    <t>ADP</t>
  </si>
  <si>
    <t>Avid Technology</t>
  </si>
  <si>
    <t>AVID.OQ</t>
  </si>
  <si>
    <t>AVID UQ</t>
  </si>
  <si>
    <t>05367P100</t>
  </si>
  <si>
    <t>US05367P1003</t>
  </si>
  <si>
    <t>AVID</t>
  </si>
  <si>
    <t>Avnet Inc</t>
  </si>
  <si>
    <t>AVT.OQ</t>
  </si>
  <si>
    <t>AVT UQ</t>
  </si>
  <si>
    <t>US0538071038</t>
  </si>
  <si>
    <t>AVT</t>
  </si>
  <si>
    <t>Axcelis Technologies Inc</t>
  </si>
  <si>
    <t>ACLS.OQ</t>
  </si>
  <si>
    <t>ACLS UQ</t>
  </si>
  <si>
    <t>US0545402085</t>
  </si>
  <si>
    <t>BD420Q8</t>
  </si>
  <si>
    <t>ACLS</t>
  </si>
  <si>
    <t>BTRS Holdings Inc</t>
  </si>
  <si>
    <t>BTRS.OQ</t>
  </si>
  <si>
    <t>BTRS UQ</t>
  </si>
  <si>
    <t>11778X104</t>
  </si>
  <si>
    <t>US11778X1046</t>
  </si>
  <si>
    <t>BMC8SQ7</t>
  </si>
  <si>
    <t>BTRS</t>
  </si>
  <si>
    <t>Badger Meter Inc</t>
  </si>
  <si>
    <t>BMI.N</t>
  </si>
  <si>
    <t>BMI UN</t>
  </si>
  <si>
    <t>US0565251081</t>
  </si>
  <si>
    <t>BMI</t>
  </si>
  <si>
    <t>Belden Inc</t>
  </si>
  <si>
    <t>BDC.N</t>
  </si>
  <si>
    <t>BDC UN</t>
  </si>
  <si>
    <t>US0774541066</t>
  </si>
  <si>
    <t>B01WL78</t>
  </si>
  <si>
    <t>BDC</t>
  </si>
  <si>
    <t>Benchmark Electronics Inc</t>
  </si>
  <si>
    <t>BHE.N</t>
  </si>
  <si>
    <t>BHE UN</t>
  </si>
  <si>
    <t>08160H101</t>
  </si>
  <si>
    <t>US08160H1014</t>
  </si>
  <si>
    <t>BHE</t>
  </si>
  <si>
    <t>Bentley Systems, Inc. Class B</t>
  </si>
  <si>
    <t>BSY.OQ</t>
  </si>
  <si>
    <t>BSY UQ</t>
  </si>
  <si>
    <t>08265T208</t>
  </si>
  <si>
    <t>US08265T2087</t>
  </si>
  <si>
    <t>BMC1PR6</t>
  </si>
  <si>
    <t>BSY</t>
  </si>
  <si>
    <t>BigCommerce Holdings, Inc.</t>
  </si>
  <si>
    <t>BIGC.OQ</t>
  </si>
  <si>
    <t>BIGC UQ</t>
  </si>
  <si>
    <t>08975P108</t>
  </si>
  <si>
    <t>US08975P1084</t>
  </si>
  <si>
    <t>BMDCDP2</t>
  </si>
  <si>
    <t>BIGC</t>
  </si>
  <si>
    <t>Bill.com Holdings Inc.</t>
  </si>
  <si>
    <t>BILL.N</t>
  </si>
  <si>
    <t>BILL UN</t>
  </si>
  <si>
    <t>US0900431000</t>
  </si>
  <si>
    <t>BKDS4H5</t>
  </si>
  <si>
    <t>BILL</t>
  </si>
  <si>
    <t>Black Knight Inc.</t>
  </si>
  <si>
    <t>BKI.N</t>
  </si>
  <si>
    <t>BKI UN</t>
  </si>
  <si>
    <t>09215C105</t>
  </si>
  <si>
    <t>US09215C1053</t>
  </si>
  <si>
    <t>BDG75V1</t>
  </si>
  <si>
    <t>BKI</t>
  </si>
  <si>
    <t>BlackBerry Limited</t>
  </si>
  <si>
    <t>BB.N</t>
  </si>
  <si>
    <t>BB UN</t>
  </si>
  <si>
    <t>09228F103</t>
  </si>
  <si>
    <t>CA09228F1036</t>
  </si>
  <si>
    <t>BCBHZ42</t>
  </si>
  <si>
    <t>BB</t>
  </si>
  <si>
    <t>BlackLine, Inc.</t>
  </si>
  <si>
    <t>BL.OQ</t>
  </si>
  <si>
    <t>BL UQ</t>
  </si>
  <si>
    <t>09239B109</t>
  </si>
  <si>
    <t>US09239B1098</t>
  </si>
  <si>
    <t>BD3WZS6</t>
  </si>
  <si>
    <t>BL</t>
  </si>
  <si>
    <t>Blackbaud Inc</t>
  </si>
  <si>
    <t>BLKB.OQ</t>
  </si>
  <si>
    <t>BLKB UQ</t>
  </si>
  <si>
    <t>09227Q100</t>
  </si>
  <si>
    <t>US09227Q1004</t>
  </si>
  <si>
    <t>BLKB</t>
  </si>
  <si>
    <t>SQ.N</t>
  </si>
  <si>
    <t>SQ UN</t>
  </si>
  <si>
    <t>US8522341036</t>
  </si>
  <si>
    <t>BYNZGK1</t>
  </si>
  <si>
    <t>SQ</t>
  </si>
  <si>
    <t>Box Inc A</t>
  </si>
  <si>
    <t>BOX.N</t>
  </si>
  <si>
    <t>BOX UN</t>
  </si>
  <si>
    <t>10316T104</t>
  </si>
  <si>
    <t>US10316T1043</t>
  </si>
  <si>
    <t>BVB3BV2</t>
  </si>
  <si>
    <t>BOX</t>
  </si>
  <si>
    <t>Bread Financial Holdings, Inc.</t>
  </si>
  <si>
    <t>BFH.N</t>
  </si>
  <si>
    <t>BFH UN</t>
  </si>
  <si>
    <t>US0185811082</t>
  </si>
  <si>
    <t>BFH</t>
  </si>
  <si>
    <t>D8000870087708773</t>
  </si>
  <si>
    <t>Broadcom Inc</t>
  </si>
  <si>
    <t>AVGO.OQ</t>
  </si>
  <si>
    <t>AVGO UQ</t>
  </si>
  <si>
    <t>11135F101</t>
  </si>
  <si>
    <t>US11135F1012</t>
  </si>
  <si>
    <t>BDZ78H9</t>
  </si>
  <si>
    <t>AVGO</t>
  </si>
  <si>
    <t>BR.N</t>
  </si>
  <si>
    <t>BR UN</t>
  </si>
  <si>
    <t>11133T103</t>
  </si>
  <si>
    <t>US11133T1034</t>
  </si>
  <si>
    <t>B1VP7R6</t>
  </si>
  <si>
    <t>Bumble Inc. Class A</t>
  </si>
  <si>
    <t>BMBL.OQ</t>
  </si>
  <si>
    <t>BMBL UQ</t>
  </si>
  <si>
    <t>12047B105</t>
  </si>
  <si>
    <t>US12047B1052</t>
  </si>
  <si>
    <t>BMZ2WT7</t>
  </si>
  <si>
    <t>BMBL</t>
  </si>
  <si>
    <t>C3.ai, Inc. Class A</t>
  </si>
  <si>
    <t>AI.N</t>
  </si>
  <si>
    <t>AI UN</t>
  </si>
  <si>
    <t>12468P104</t>
  </si>
  <si>
    <t>US12468P1049</t>
  </si>
  <si>
    <t>BMGNBJ2</t>
  </si>
  <si>
    <t>AI</t>
  </si>
  <si>
    <t>CDW Corp</t>
  </si>
  <si>
    <t>CDW.OQ</t>
  </si>
  <si>
    <t>CDW UQ</t>
  </si>
  <si>
    <t>12514G108</t>
  </si>
  <si>
    <t>US12514G1085</t>
  </si>
  <si>
    <t>BBM5MD6</t>
  </si>
  <si>
    <t>CDW</t>
  </si>
  <si>
    <t>CGI Inc A Subvtg [US Listing]</t>
  </si>
  <si>
    <t>GIB.N</t>
  </si>
  <si>
    <t>GIB UN</t>
  </si>
  <si>
    <t>12532H104</t>
  </si>
  <si>
    <t>CA12532H1047</t>
  </si>
  <si>
    <t>BJ2L553</t>
  </si>
  <si>
    <t>GIB</t>
  </si>
  <si>
    <t>D9000950095309533</t>
  </si>
  <si>
    <t>CIENA Corp</t>
  </si>
  <si>
    <t>CIEN.N</t>
  </si>
  <si>
    <t>CIEN UN</t>
  </si>
  <si>
    <t>US1717793095</t>
  </si>
  <si>
    <t>B1FLZ21</t>
  </si>
  <si>
    <t>CIEN</t>
  </si>
  <si>
    <t>CS Disco, Inc.</t>
  </si>
  <si>
    <t>LAW.N</t>
  </si>
  <si>
    <t>LAW UN</t>
  </si>
  <si>
    <t>US1263271058</t>
  </si>
  <si>
    <t>BNLYJ93</t>
  </si>
  <si>
    <t>LAW</t>
  </si>
  <si>
    <t>CSG Systems Intl Inc</t>
  </si>
  <si>
    <t>CSGS.OQ</t>
  </si>
  <si>
    <t>CSGS UQ</t>
  </si>
  <si>
    <t>US1263491094</t>
  </si>
  <si>
    <t>CSGS</t>
  </si>
  <si>
    <t>Cadence Design Systems Inc</t>
  </si>
  <si>
    <t>CDNS.OQ</t>
  </si>
  <si>
    <t>CDNS UQ</t>
  </si>
  <si>
    <t>US1273871087</t>
  </si>
  <si>
    <t>CDNS</t>
  </si>
  <si>
    <t>Calix Inc</t>
  </si>
  <si>
    <t>CALX.N</t>
  </si>
  <si>
    <t>CALX UN</t>
  </si>
  <si>
    <t>13100M509</t>
  </si>
  <si>
    <t>US13100M5094</t>
  </si>
  <si>
    <t>B3S4L67</t>
  </si>
  <si>
    <t>CALX</t>
  </si>
  <si>
    <t>CarGurus Inc.</t>
  </si>
  <si>
    <t>CARG.OQ</t>
  </si>
  <si>
    <t>CARG UQ</t>
  </si>
  <si>
    <t>US1417881091</t>
  </si>
  <si>
    <t>BF5D6S8</t>
  </si>
  <si>
    <t>CARG</t>
  </si>
  <si>
    <t>Celestica Inc</t>
  </si>
  <si>
    <t>CLS.N</t>
  </si>
  <si>
    <t>CLS UN</t>
  </si>
  <si>
    <t>15101Q108</t>
  </si>
  <si>
    <t>CA15101Q1081</t>
  </si>
  <si>
    <t>CLS</t>
  </si>
  <si>
    <t>Cerence Inc</t>
  </si>
  <si>
    <t>CRNC.OQ</t>
  </si>
  <si>
    <t>CRNC UQ</t>
  </si>
  <si>
    <t>US1567271093</t>
  </si>
  <si>
    <t>BJNPYY6</t>
  </si>
  <si>
    <t>CRNC</t>
  </si>
  <si>
    <t>Ceridian HCM Holding Inc.</t>
  </si>
  <si>
    <t>CDAY.N</t>
  </si>
  <si>
    <t>CDAY UN</t>
  </si>
  <si>
    <t>15677J108</t>
  </si>
  <si>
    <t>US15677J1088</t>
  </si>
  <si>
    <t>BFX1V56</t>
  </si>
  <si>
    <t>CDAY</t>
  </si>
  <si>
    <t>CHWY.N</t>
  </si>
  <si>
    <t>CHWY UN</t>
  </si>
  <si>
    <t>16679L109</t>
  </si>
  <si>
    <t>US16679L1098</t>
  </si>
  <si>
    <t>BJLFHW7</t>
  </si>
  <si>
    <t>CHWY</t>
  </si>
  <si>
    <t>Cirrus Logic Inc</t>
  </si>
  <si>
    <t>CRUS.OQ</t>
  </si>
  <si>
    <t>CRUS UQ</t>
  </si>
  <si>
    <t>US1727551004</t>
  </si>
  <si>
    <t>CRUS</t>
  </si>
  <si>
    <t>Cisco Systems Inc</t>
  </si>
  <si>
    <t>CSCO.OQ</t>
  </si>
  <si>
    <t>CSCO UQ</t>
  </si>
  <si>
    <t>17275R102</t>
  </si>
  <si>
    <t>US17275R1023</t>
  </si>
  <si>
    <t>CSCO</t>
  </si>
  <si>
    <t>Clearfield Inc.</t>
  </si>
  <si>
    <t>CLFD.OQ</t>
  </si>
  <si>
    <t>CLFD UQ</t>
  </si>
  <si>
    <t>18482P103</t>
  </si>
  <si>
    <t>US18482P1030</t>
  </si>
  <si>
    <t>CLFD</t>
  </si>
  <si>
    <t>Cloudflare Inc.-A</t>
  </si>
  <si>
    <t>NET.N</t>
  </si>
  <si>
    <t>NET UN</t>
  </si>
  <si>
    <t>18915M107</t>
  </si>
  <si>
    <t>US18915M1071</t>
  </si>
  <si>
    <t>BJXC5M2</t>
  </si>
  <si>
    <t>NET</t>
  </si>
  <si>
    <t>Cognex Corp</t>
  </si>
  <si>
    <t>CGNX.OQ</t>
  </si>
  <si>
    <t>CGNX UQ</t>
  </si>
  <si>
    <t>US1924221039</t>
  </si>
  <si>
    <t>CGNX</t>
  </si>
  <si>
    <t>Cognizant Tech Solutions Corp</t>
  </si>
  <si>
    <t>CTSH.OQ</t>
  </si>
  <si>
    <t>CTSH UQ</t>
  </si>
  <si>
    <t>US1924461023</t>
  </si>
  <si>
    <t>CTSH</t>
  </si>
  <si>
    <t>Coherent Corp.</t>
  </si>
  <si>
    <t>COHR.OQ</t>
  </si>
  <si>
    <t>COHR UQ</t>
  </si>
  <si>
    <t>19247G107</t>
  </si>
  <si>
    <t>US19247G1076</t>
  </si>
  <si>
    <t>BNG8Z81</t>
  </si>
  <si>
    <t>COHR</t>
  </si>
  <si>
    <t>Cohu Inc</t>
  </si>
  <si>
    <t>COHU.OQ</t>
  </si>
  <si>
    <t>COHU UQ</t>
  </si>
  <si>
    <t>US1925761066</t>
  </si>
  <si>
    <t>COHU</t>
  </si>
  <si>
    <t>Commscope Holding Co Inc</t>
  </si>
  <si>
    <t>COMM.OQ</t>
  </si>
  <si>
    <t>COMM UQ</t>
  </si>
  <si>
    <t>20337X109</t>
  </si>
  <si>
    <t>US20337X1090</t>
  </si>
  <si>
    <t>BFRBX34</t>
  </si>
  <si>
    <t>COMM</t>
  </si>
  <si>
    <t>Commvault Systems</t>
  </si>
  <si>
    <t>CVLT.OQ</t>
  </si>
  <si>
    <t>CVLT UQ</t>
  </si>
  <si>
    <t>US2041661024</t>
  </si>
  <si>
    <t>B142B38</t>
  </si>
  <si>
    <t>CVLT</t>
  </si>
  <si>
    <t>CNXC.OQ</t>
  </si>
  <si>
    <t>CNXC UQ</t>
  </si>
  <si>
    <t>20602D101</t>
  </si>
  <si>
    <t>US20602D1019</t>
  </si>
  <si>
    <t>BNKVVY4</t>
  </si>
  <si>
    <t>CNXC</t>
  </si>
  <si>
    <t>Conduent Inc</t>
  </si>
  <si>
    <t>CNDT.OQ</t>
  </si>
  <si>
    <t>CNDT UQ</t>
  </si>
  <si>
    <t>US2067871036</t>
  </si>
  <si>
    <t>BYWLRV8</t>
  </si>
  <si>
    <t>CNDT</t>
  </si>
  <si>
    <t>Confluent, Inc. Class A</t>
  </si>
  <si>
    <t>CFLT.OQ</t>
  </si>
  <si>
    <t>CFLT UQ</t>
  </si>
  <si>
    <t>20717M103</t>
  </si>
  <si>
    <t>US20717M1036</t>
  </si>
  <si>
    <t>BNXH3Z4</t>
  </si>
  <si>
    <t>CFLT</t>
  </si>
  <si>
    <t>Consensus Cloud Solutions Inc.</t>
  </si>
  <si>
    <t>CCSI.OQ</t>
  </si>
  <si>
    <t>CCSI UQ</t>
  </si>
  <si>
    <t>20848V105</t>
  </si>
  <si>
    <t>US20848V1052</t>
  </si>
  <si>
    <t>BMXZF55</t>
  </si>
  <si>
    <t>CCSI</t>
  </si>
  <si>
    <t>ContextLogic Inc.Class A</t>
  </si>
  <si>
    <t>WISH.OQ</t>
  </si>
  <si>
    <t>WISH UQ</t>
  </si>
  <si>
    <t>21077C107</t>
  </si>
  <si>
    <t>US21077C1071</t>
  </si>
  <si>
    <t>BMYDFW5</t>
  </si>
  <si>
    <t>WISH</t>
  </si>
  <si>
    <t>Corning Inc</t>
  </si>
  <si>
    <t>GLW.N</t>
  </si>
  <si>
    <t>GLW UN</t>
  </si>
  <si>
    <t>US2193501051</t>
  </si>
  <si>
    <t>GLW</t>
  </si>
  <si>
    <t>Corsair Gaming, Inc.</t>
  </si>
  <si>
    <t>CRSR.OQ</t>
  </si>
  <si>
    <t>CRSR UQ</t>
  </si>
  <si>
    <t>22041X102</t>
  </si>
  <si>
    <t>US22041X1028</t>
  </si>
  <si>
    <t>BMGWSJ8</t>
  </si>
  <si>
    <t>CRSR</t>
  </si>
  <si>
    <t>Coupa Software, Inc.</t>
  </si>
  <si>
    <t>COUP.OQ</t>
  </si>
  <si>
    <t>COUP UQ</t>
  </si>
  <si>
    <t>22266L106</t>
  </si>
  <si>
    <t>US22266L1061</t>
  </si>
  <si>
    <t>BD87XR1</t>
  </si>
  <si>
    <t>COUP</t>
  </si>
  <si>
    <t>CrowdStrike Holdings, Inc.</t>
  </si>
  <si>
    <t>CRWD.OQ</t>
  </si>
  <si>
    <t>CRWD UQ</t>
  </si>
  <si>
    <t>22788C105</t>
  </si>
  <si>
    <t>US22788C1053</t>
  </si>
  <si>
    <t>BJJP138</t>
  </si>
  <si>
    <t>CRWD</t>
  </si>
  <si>
    <t>Cyxtera Technologies Inc A</t>
  </si>
  <si>
    <t>CYXT.OQ</t>
  </si>
  <si>
    <t>CYXT UQ</t>
  </si>
  <si>
    <t>23284C102</t>
  </si>
  <si>
    <t>US23284C1027</t>
  </si>
  <si>
    <t>BKWHPJ2</t>
  </si>
  <si>
    <t>CYXT</t>
  </si>
  <si>
    <t>DXC Technology Company</t>
  </si>
  <si>
    <t>DXC.N</t>
  </si>
  <si>
    <t>DXC UN</t>
  </si>
  <si>
    <t>23355L106</t>
  </si>
  <si>
    <t>US23355L1061</t>
  </si>
  <si>
    <t>BYXD7B3</t>
  </si>
  <si>
    <t>DXC</t>
  </si>
  <si>
    <t>DZS Inc</t>
  </si>
  <si>
    <t>DZSI.OQ</t>
  </si>
  <si>
    <t>DZSI UQ</t>
  </si>
  <si>
    <t>US2682111099</t>
  </si>
  <si>
    <t>BLNB2Z5</t>
  </si>
  <si>
    <t>DZSI</t>
  </si>
  <si>
    <t>Datadog, Inc.</t>
  </si>
  <si>
    <t>DDOG.OQ</t>
  </si>
  <si>
    <t>DDOG UQ</t>
  </si>
  <si>
    <t>23804L103</t>
  </si>
  <si>
    <t>US23804L1035</t>
  </si>
  <si>
    <t>BKT9Y49</t>
  </si>
  <si>
    <t>DDOG</t>
  </si>
  <si>
    <t>Dell Technologies Inc-C</t>
  </si>
  <si>
    <t>DELL.N</t>
  </si>
  <si>
    <t>DELL UN</t>
  </si>
  <si>
    <t>24703L202</t>
  </si>
  <si>
    <t>US24703L2025</t>
  </si>
  <si>
    <t>BHKD3S6</t>
  </si>
  <si>
    <t>DELL</t>
  </si>
  <si>
    <t>Descartes Systems Group Inc.</t>
  </si>
  <si>
    <t>DSGX.OQ</t>
  </si>
  <si>
    <t>DSGX UQ</t>
  </si>
  <si>
    <t>CA2499061083</t>
  </si>
  <si>
    <t>DSGX</t>
  </si>
  <si>
    <t>Digi Intl Inc</t>
  </si>
  <si>
    <t>DGII.OQ</t>
  </si>
  <si>
    <t>DGII UQ</t>
  </si>
  <si>
    <t>US2537981027</t>
  </si>
  <si>
    <t>DGII</t>
  </si>
  <si>
    <t>Digital Turbine, Inc</t>
  </si>
  <si>
    <t>APPS.OQ</t>
  </si>
  <si>
    <t>APPS UQ</t>
  </si>
  <si>
    <t>25400W102</t>
  </si>
  <si>
    <t>US25400W1027</t>
  </si>
  <si>
    <t>BVFNZL6</t>
  </si>
  <si>
    <t>APPS</t>
  </si>
  <si>
    <t>Diodes Inc</t>
  </si>
  <si>
    <t>DIOD.OQ</t>
  </si>
  <si>
    <t>DIOD UQ</t>
  </si>
  <si>
    <t>US2545431015</t>
  </si>
  <si>
    <t>DIOD</t>
  </si>
  <si>
    <t>Docebo Inc. [US listing]</t>
  </si>
  <si>
    <t>DCBO.OQ</t>
  </si>
  <si>
    <t>DCBO UQ</t>
  </si>
  <si>
    <t>25609L105</t>
  </si>
  <si>
    <t>CA25609L1058</t>
  </si>
  <si>
    <t>BKDNDY0</t>
  </si>
  <si>
    <t>DCBO</t>
  </si>
  <si>
    <t>DocuSign Inc</t>
  </si>
  <si>
    <t>DOCU.OQ</t>
  </si>
  <si>
    <t>DOCU UQ</t>
  </si>
  <si>
    <t>US2561631068</t>
  </si>
  <si>
    <t>BFYT7B7</t>
  </si>
  <si>
    <t>DOCU</t>
  </si>
  <si>
    <t>Dolby Laboratories A</t>
  </si>
  <si>
    <t>DLB.N</t>
  </si>
  <si>
    <t>DLB UN</t>
  </si>
  <si>
    <t>25659T107</t>
  </si>
  <si>
    <t>US25659T1079</t>
  </si>
  <si>
    <t>B04NJM9</t>
  </si>
  <si>
    <t>DLB</t>
  </si>
  <si>
    <t>Domo, Inc-B</t>
  </si>
  <si>
    <t>DOMO.OQ</t>
  </si>
  <si>
    <t>DOMO UQ</t>
  </si>
  <si>
    <t>US2575541055</t>
  </si>
  <si>
    <t>BFZNZC5</t>
  </si>
  <si>
    <t>DOMO</t>
  </si>
  <si>
    <t>DASH.N</t>
  </si>
  <si>
    <t>DASH UN</t>
  </si>
  <si>
    <t>25809K105</t>
  </si>
  <si>
    <t>US25809K1051</t>
  </si>
  <si>
    <t>BN13P03</t>
  </si>
  <si>
    <t>DASH</t>
  </si>
  <si>
    <t>Dropbox, Inc.</t>
  </si>
  <si>
    <t>DBX.OQ</t>
  </si>
  <si>
    <t>DBX UQ</t>
  </si>
  <si>
    <t>26210C104</t>
  </si>
  <si>
    <t>US26210C1045</t>
  </si>
  <si>
    <t>BG0T321</t>
  </si>
  <si>
    <t>DBX</t>
  </si>
  <si>
    <t>Duck Creek Technologies, Inc.</t>
  </si>
  <si>
    <t>DCT.OQ</t>
  </si>
  <si>
    <t>DCT UQ</t>
  </si>
  <si>
    <t>US2641201064</t>
  </si>
  <si>
    <t>BMFLXR9</t>
  </si>
  <si>
    <t>DCT</t>
  </si>
  <si>
    <t>Dynatrace Inc</t>
  </si>
  <si>
    <t>DT.N</t>
  </si>
  <si>
    <t>DT UN</t>
  </si>
  <si>
    <t>US2681501092</t>
  </si>
  <si>
    <t>BJV2RD9</t>
  </si>
  <si>
    <t>DT</t>
  </si>
  <si>
    <t>E2open Parent Holdings</t>
  </si>
  <si>
    <t>ETWO.N</t>
  </si>
  <si>
    <t>ETWO UN</t>
  </si>
  <si>
    <t>29788T103</t>
  </si>
  <si>
    <t>US29788T1034</t>
  </si>
  <si>
    <t>BM9NG38</t>
  </si>
  <si>
    <t>ETWO</t>
  </si>
  <si>
    <t>EPAM Systems Inc</t>
  </si>
  <si>
    <t>EPAM.N</t>
  </si>
  <si>
    <t>EPAM UN</t>
  </si>
  <si>
    <t>29414B104</t>
  </si>
  <si>
    <t>US29414B1044</t>
  </si>
  <si>
    <t>B44Z3T8</t>
  </si>
  <si>
    <t>EPAM</t>
  </si>
  <si>
    <t>EVTC.N</t>
  </si>
  <si>
    <t>EVTC UN</t>
  </si>
  <si>
    <t>30040P103</t>
  </si>
  <si>
    <t>PR30040P1032</t>
  </si>
  <si>
    <t>B7KY3Z6</t>
  </si>
  <si>
    <t>EVTC</t>
  </si>
  <si>
    <t>Elastic N.V.</t>
  </si>
  <si>
    <t>ESTC.N</t>
  </si>
  <si>
    <t>ESTC UN</t>
  </si>
  <si>
    <t>N14506104</t>
  </si>
  <si>
    <t>NL0013056914</t>
  </si>
  <si>
    <t>BFXCLC6</t>
  </si>
  <si>
    <t>ESTC</t>
  </si>
  <si>
    <t>Electronic Arts</t>
  </si>
  <si>
    <t>EA.OQ</t>
  </si>
  <si>
    <t>EA UQ</t>
  </si>
  <si>
    <t>US2855121099</t>
  </si>
  <si>
    <t>EA</t>
  </si>
  <si>
    <t>Enphase Energy Inc</t>
  </si>
  <si>
    <t>ENPH.OQ</t>
  </si>
  <si>
    <t>ENPH UQ</t>
  </si>
  <si>
    <t>29355A107</t>
  </si>
  <si>
    <t>US29355A1079</t>
  </si>
  <si>
    <t>B65SQW4</t>
  </si>
  <si>
    <t>ENPH</t>
  </si>
  <si>
    <t>Entegris Inc</t>
  </si>
  <si>
    <t>ENTG.OQ</t>
  </si>
  <si>
    <t>ENTG UQ</t>
  </si>
  <si>
    <t>29362U104</t>
  </si>
  <si>
    <t>US29362U1043</t>
  </si>
  <si>
    <t>ENTG</t>
  </si>
  <si>
    <t>Envestnet Inc</t>
  </si>
  <si>
    <t>ENV.N</t>
  </si>
  <si>
    <t>ENV UN</t>
  </si>
  <si>
    <t>29404K106</t>
  </si>
  <si>
    <t>US29404K1060</t>
  </si>
  <si>
    <t>B474ZK7</t>
  </si>
  <si>
    <t>ENV</t>
  </si>
  <si>
    <t>Eplus Inc</t>
  </si>
  <si>
    <t>PLUS.OQ</t>
  </si>
  <si>
    <t>PLUS UQ</t>
  </si>
  <si>
    <t>US2942681071</t>
  </si>
  <si>
    <t>PLUS</t>
  </si>
  <si>
    <t>EEFT.OQ</t>
  </si>
  <si>
    <t>EEFT UQ</t>
  </si>
  <si>
    <t>US2987361092</t>
  </si>
  <si>
    <t>EEFT</t>
  </si>
  <si>
    <t>Eventbrite Inc.-A</t>
  </si>
  <si>
    <t>EB.N</t>
  </si>
  <si>
    <t>EB UN</t>
  </si>
  <si>
    <t>US29975E1091</t>
  </si>
  <si>
    <t>BF5L3R0</t>
  </si>
  <si>
    <t>EB</t>
  </si>
  <si>
    <t>D5000550055505555</t>
  </si>
  <si>
    <t>Everbridge, Inc.</t>
  </si>
  <si>
    <t>EVBG.OQ</t>
  </si>
  <si>
    <t>EVBG UQ</t>
  </si>
  <si>
    <t>29978A104</t>
  </si>
  <si>
    <t>US29978A1043</t>
  </si>
  <si>
    <t>BYY5ZB4</t>
  </si>
  <si>
    <t>EVBG</t>
  </si>
  <si>
    <t>EXLS.OQ</t>
  </si>
  <si>
    <t>EXLS UQ</t>
  </si>
  <si>
    <t>US3020811044</t>
  </si>
  <si>
    <t>B07LST0</t>
  </si>
  <si>
    <t>EXLS</t>
  </si>
  <si>
    <t>Extreme Networks Inc</t>
  </si>
  <si>
    <t>EXTR.OQ</t>
  </si>
  <si>
    <t>EXTR UQ</t>
  </si>
  <si>
    <t>30226D106</t>
  </si>
  <si>
    <t>US30226D1063</t>
  </si>
  <si>
    <t>EXTR</t>
  </si>
  <si>
    <t>F5, Inc.</t>
  </si>
  <si>
    <t>FFIV.OQ</t>
  </si>
  <si>
    <t>FFIV UQ</t>
  </si>
  <si>
    <t>US3156161024</t>
  </si>
  <si>
    <t>FFIV</t>
  </si>
  <si>
    <t>Fabrinet</t>
  </si>
  <si>
    <t>FN.N</t>
  </si>
  <si>
    <t>FN UN</t>
  </si>
  <si>
    <t>G3323L100</t>
  </si>
  <si>
    <t>KYG3323L1005</t>
  </si>
  <si>
    <t>B4JSZL8</t>
  </si>
  <si>
    <t>FN</t>
  </si>
  <si>
    <t>Fair Isaac &amp; Co Inc</t>
  </si>
  <si>
    <t>FICO.N</t>
  </si>
  <si>
    <t>FICO UN</t>
  </si>
  <si>
    <t>US3032501047</t>
  </si>
  <si>
    <t>FICO</t>
  </si>
  <si>
    <t>Fastly, Inc.-A</t>
  </si>
  <si>
    <t>FSLY.N</t>
  </si>
  <si>
    <t>FSLY UN</t>
  </si>
  <si>
    <t>31188V100</t>
  </si>
  <si>
    <t>US31188V1008</t>
  </si>
  <si>
    <t>BJN4MY9</t>
  </si>
  <si>
    <t>FSLY</t>
  </si>
  <si>
    <t>FIS.N</t>
  </si>
  <si>
    <t>FIS UN</t>
  </si>
  <si>
    <t>31620M106</t>
  </si>
  <si>
    <t>US31620M1062</t>
  </si>
  <si>
    <t>FIS</t>
  </si>
  <si>
    <t>First Solar Inc</t>
  </si>
  <si>
    <t>FSLR.OQ</t>
  </si>
  <si>
    <t>FSLR UQ</t>
  </si>
  <si>
    <t>US3364331070</t>
  </si>
  <si>
    <t>B1HMF22</t>
  </si>
  <si>
    <t>FSLR</t>
  </si>
  <si>
    <t>D0001050005800583</t>
  </si>
  <si>
    <t>FISV.OQ</t>
  </si>
  <si>
    <t>FISV UQ</t>
  </si>
  <si>
    <t>US3377381088</t>
  </si>
  <si>
    <t>FISV</t>
  </si>
  <si>
    <t>Five9, Inc.</t>
  </si>
  <si>
    <t>FIVN.OQ</t>
  </si>
  <si>
    <t>FIVN UQ</t>
  </si>
  <si>
    <t>US3383071012</t>
  </si>
  <si>
    <t>BKY7X18</t>
  </si>
  <si>
    <t>FIVN</t>
  </si>
  <si>
    <t>FLT.N</t>
  </si>
  <si>
    <t>FLT UN</t>
  </si>
  <si>
    <t>US3390411052</t>
  </si>
  <si>
    <t>B4R28B3</t>
  </si>
  <si>
    <t>FLT</t>
  </si>
  <si>
    <t>Formfactor Inc</t>
  </si>
  <si>
    <t>FORM.OQ</t>
  </si>
  <si>
    <t>FORM UQ</t>
  </si>
  <si>
    <t>US3463751087</t>
  </si>
  <si>
    <t>FORM</t>
  </si>
  <si>
    <t>Fortinet Inc</t>
  </si>
  <si>
    <t>FTNT.OQ</t>
  </si>
  <si>
    <t>FTNT UQ</t>
  </si>
  <si>
    <t>US34959E1091</t>
  </si>
  <si>
    <t>B5B2106</t>
  </si>
  <si>
    <t>FTNT</t>
  </si>
  <si>
    <t>Gartner Inc</t>
  </si>
  <si>
    <t>IT.N</t>
  </si>
  <si>
    <t>IT UN</t>
  </si>
  <si>
    <t>US3666511072</t>
  </si>
  <si>
    <t>Gen Digital Inc.</t>
  </si>
  <si>
    <t>GEN.OQ</t>
  </si>
  <si>
    <t>GEN UQ</t>
  </si>
  <si>
    <t>US6687711084</t>
  </si>
  <si>
    <t>BJN4XN5</t>
  </si>
  <si>
    <t>GEN</t>
  </si>
  <si>
    <t>G.N</t>
  </si>
  <si>
    <t>G UN</t>
  </si>
  <si>
    <t>G3922B107</t>
  </si>
  <si>
    <t>BMG3922B1072</t>
  </si>
  <si>
    <t>B23DBK6</t>
  </si>
  <si>
    <t>G</t>
  </si>
  <si>
    <t>GPN.N</t>
  </si>
  <si>
    <t>GPN UN</t>
  </si>
  <si>
    <t>37940X102</t>
  </si>
  <si>
    <t>US37940X1028</t>
  </si>
  <si>
    <t>GPN</t>
  </si>
  <si>
    <t>GoDaddy Inc A</t>
  </si>
  <si>
    <t>GDDY.N</t>
  </si>
  <si>
    <t>GDDY UN</t>
  </si>
  <si>
    <t>US3802371076</t>
  </si>
  <si>
    <t>BWFRFC6</t>
  </si>
  <si>
    <t>GDDY</t>
  </si>
  <si>
    <t>Grid Dynamics Holdings, Inc.</t>
  </si>
  <si>
    <t>GDYN.OQ</t>
  </si>
  <si>
    <t>GDYN UQ</t>
  </si>
  <si>
    <t>39813G109</t>
  </si>
  <si>
    <t>US39813G1094</t>
  </si>
  <si>
    <t>BLCHF11</t>
  </si>
  <si>
    <t>GDYN</t>
  </si>
  <si>
    <t>Guidewire Software</t>
  </si>
  <si>
    <t>GWRE.N</t>
  </si>
  <si>
    <t>GWRE UN</t>
  </si>
  <si>
    <t>40171V100</t>
  </si>
  <si>
    <t>US40171V1008</t>
  </si>
  <si>
    <t>B7JYSG3</t>
  </si>
  <si>
    <t>GWRE</t>
  </si>
  <si>
    <t>HP Inc</t>
  </si>
  <si>
    <t>HPQ.N</t>
  </si>
  <si>
    <t>HPQ UN</t>
  </si>
  <si>
    <t>40434L105</t>
  </si>
  <si>
    <t>US40434L1052</t>
  </si>
  <si>
    <t>BYX4D52</t>
  </si>
  <si>
    <t>HPQ</t>
  </si>
  <si>
    <t>Harmonic Inc</t>
  </si>
  <si>
    <t>HLIT.OQ</t>
  </si>
  <si>
    <t>HLIT UQ</t>
  </si>
  <si>
    <t>US4131601027</t>
  </si>
  <si>
    <t>HLIT</t>
  </si>
  <si>
    <t>Hewlett Packard Enterprise Co</t>
  </si>
  <si>
    <t>HPE.N</t>
  </si>
  <si>
    <t>HPE UN</t>
  </si>
  <si>
    <t>42824C109</t>
  </si>
  <si>
    <t>US42824C1099</t>
  </si>
  <si>
    <t>BYVYWS0</t>
  </si>
  <si>
    <t>HPE</t>
  </si>
  <si>
    <t>HubSpot Inc</t>
  </si>
  <si>
    <t>HUBS.N</t>
  </si>
  <si>
    <t>HUBS UN</t>
  </si>
  <si>
    <t>US4435731009</t>
  </si>
  <si>
    <t>BR4T3B3</t>
  </si>
  <si>
    <t>HUBS</t>
  </si>
  <si>
    <t>IAC Inc.</t>
  </si>
  <si>
    <t>IAC.OQ</t>
  </si>
  <si>
    <t>IAC UQ</t>
  </si>
  <si>
    <t>44891N208</t>
  </si>
  <si>
    <t>US44891N2080</t>
  </si>
  <si>
    <t>BNDYF48</t>
  </si>
  <si>
    <t>IAC</t>
  </si>
  <si>
    <t>IPG Photonics Corp</t>
  </si>
  <si>
    <t>IPGP.OQ</t>
  </si>
  <si>
    <t>IPGP UQ</t>
  </si>
  <si>
    <t>44980X109</t>
  </si>
  <si>
    <t>US44980X1090</t>
  </si>
  <si>
    <t>IPGP</t>
  </si>
  <si>
    <t>Ichor Holdings, Ltd.</t>
  </si>
  <si>
    <t>ICHR.OQ</t>
  </si>
  <si>
    <t>ICHR UQ</t>
  </si>
  <si>
    <t>G4740B105</t>
  </si>
  <si>
    <t>KYG4740B1059</t>
  </si>
  <si>
    <t>BD2B5Y0</t>
  </si>
  <si>
    <t>ICHR</t>
  </si>
  <si>
    <t>Impinj, Inc.</t>
  </si>
  <si>
    <t>PI.OQ</t>
  </si>
  <si>
    <t>PI UQ</t>
  </si>
  <si>
    <t>US4532041096</t>
  </si>
  <si>
    <t>BYYGJZ9</t>
  </si>
  <si>
    <t>PI</t>
  </si>
  <si>
    <t>Infinera Corp</t>
  </si>
  <si>
    <t>INFN.OQ</t>
  </si>
  <si>
    <t>INFN UQ</t>
  </si>
  <si>
    <t>45667G103</t>
  </si>
  <si>
    <t>US45667G1031</t>
  </si>
  <si>
    <t>B1YB5Y4</t>
  </si>
  <si>
    <t>INFN</t>
  </si>
  <si>
    <t>Insight Enterprises Inc</t>
  </si>
  <si>
    <t>NSIT.OQ</t>
  </si>
  <si>
    <t>NSIT UQ</t>
  </si>
  <si>
    <t>45765U103</t>
  </si>
  <si>
    <t>US45765U1034</t>
  </si>
  <si>
    <t>NSIT</t>
  </si>
  <si>
    <t>Intel Corp</t>
  </si>
  <si>
    <t>INTC.OQ</t>
  </si>
  <si>
    <t>INTC UQ</t>
  </si>
  <si>
    <t>US4581401001</t>
  </si>
  <si>
    <t>INTC</t>
  </si>
  <si>
    <t>InterDigital Inc</t>
  </si>
  <si>
    <t>IDCC.OQ</t>
  </si>
  <si>
    <t>IDCC UQ</t>
  </si>
  <si>
    <t>45867G101</t>
  </si>
  <si>
    <t>US45867G1013</t>
  </si>
  <si>
    <t>IDCC</t>
  </si>
  <si>
    <t>Intl Business Machines Corp</t>
  </si>
  <si>
    <t>IBM.N</t>
  </si>
  <si>
    <t>IBM UN</t>
  </si>
  <si>
    <t>US4592001014</t>
  </si>
  <si>
    <t>IBM</t>
  </si>
  <si>
    <t>Intuit Inc</t>
  </si>
  <si>
    <t>INTU.OQ</t>
  </si>
  <si>
    <t>INTU UQ</t>
  </si>
  <si>
    <t>US4612021034</t>
  </si>
  <si>
    <t>INTU</t>
  </si>
  <si>
    <t>Itron Inc</t>
  </si>
  <si>
    <t>ITRI.OQ</t>
  </si>
  <si>
    <t>ITRI UQ</t>
  </si>
  <si>
    <t>US4657411066</t>
  </si>
  <si>
    <t>ITRI</t>
  </si>
  <si>
    <t>Jabil Inc</t>
  </si>
  <si>
    <t>JBL.N</t>
  </si>
  <si>
    <t>JBL UN</t>
  </si>
  <si>
    <t>US4663131039</t>
  </si>
  <si>
    <t>JBL</t>
  </si>
  <si>
    <t>JKHY.OQ</t>
  </si>
  <si>
    <t>JKHY UQ</t>
  </si>
  <si>
    <t>US4262811015</t>
  </si>
  <si>
    <t>JKHY</t>
  </si>
  <si>
    <t>Jamf Holding Corp.</t>
  </si>
  <si>
    <t>JAMF.OQ</t>
  </si>
  <si>
    <t>JAMF UQ</t>
  </si>
  <si>
    <t>47074L105</t>
  </si>
  <si>
    <t>US47074L1052</t>
  </si>
  <si>
    <t>BL9X5X4</t>
  </si>
  <si>
    <t>JAMF</t>
  </si>
  <si>
    <t>Juniper Networks Inc</t>
  </si>
  <si>
    <t>JNPR.N</t>
  </si>
  <si>
    <t>JNPR UN</t>
  </si>
  <si>
    <t>48203R104</t>
  </si>
  <si>
    <t>US48203R1041</t>
  </si>
  <si>
    <t>JNPR</t>
  </si>
  <si>
    <t>KLA Corporation</t>
  </si>
  <si>
    <t>KLAC.OQ</t>
  </si>
  <si>
    <t>KLAC UQ</t>
  </si>
  <si>
    <t>US4824801009</t>
  </si>
  <si>
    <t>KLAC</t>
  </si>
  <si>
    <t>Keysight Technologies Inc</t>
  </si>
  <si>
    <t>KEYS.N</t>
  </si>
  <si>
    <t>KEYS UN</t>
  </si>
  <si>
    <t>49338L103</t>
  </si>
  <si>
    <t>US49338L1035</t>
  </si>
  <si>
    <t>BQZJ0Q9</t>
  </si>
  <si>
    <t>KEYS</t>
  </si>
  <si>
    <t>Knowles Corporation</t>
  </si>
  <si>
    <t>KN.N</t>
  </si>
  <si>
    <t>KN UN</t>
  </si>
  <si>
    <t>49926D109</t>
  </si>
  <si>
    <t>US49926D1090</t>
  </si>
  <si>
    <t>BJTD9L6</t>
  </si>
  <si>
    <t>KN</t>
  </si>
  <si>
    <t>Kulicke &amp; Soffa Industries</t>
  </si>
  <si>
    <t>KLIC.OQ</t>
  </si>
  <si>
    <t>KLIC UQ</t>
  </si>
  <si>
    <t>US5012421013</t>
  </si>
  <si>
    <t>KLIC</t>
  </si>
  <si>
    <t>Kyndryl Holdings Inc.</t>
  </si>
  <si>
    <t>KD.N</t>
  </si>
  <si>
    <t>KD UN</t>
  </si>
  <si>
    <t>50155Q100</t>
  </si>
  <si>
    <t>US50155Q1004</t>
  </si>
  <si>
    <t>BP6JW21</t>
  </si>
  <si>
    <t>KD</t>
  </si>
  <si>
    <t>Lam Research Corp</t>
  </si>
  <si>
    <t>LRCX.OQ</t>
  </si>
  <si>
    <t>LRCX UQ</t>
  </si>
  <si>
    <t>US5128071082</t>
  </si>
  <si>
    <t>LRCX</t>
  </si>
  <si>
    <t>Lattice Semiconductor Co</t>
  </si>
  <si>
    <t>LSCC.OQ</t>
  </si>
  <si>
    <t>LSCC UQ</t>
  </si>
  <si>
    <t>US5184151042</t>
  </si>
  <si>
    <t>LSCC</t>
  </si>
  <si>
    <t>Lightspeed Commerce Inc</t>
  </si>
  <si>
    <t>LSPD.N</t>
  </si>
  <si>
    <t>LSPD UN</t>
  </si>
  <si>
    <t>53229C107</t>
  </si>
  <si>
    <t>CA53229C1077</t>
  </si>
  <si>
    <t>BMYZ286</t>
  </si>
  <si>
    <t>LSPD</t>
  </si>
  <si>
    <t>Littelfuse Inc</t>
  </si>
  <si>
    <t>LFUS.OQ</t>
  </si>
  <si>
    <t>LFUS UQ</t>
  </si>
  <si>
    <t>US5370081045</t>
  </si>
  <si>
    <t>LFUS</t>
  </si>
  <si>
    <t>LivePerson Inc</t>
  </si>
  <si>
    <t>LPSN.OQ</t>
  </si>
  <si>
    <t>LPSN UQ</t>
  </si>
  <si>
    <t>US5381461012</t>
  </si>
  <si>
    <t>LPSN</t>
  </si>
  <si>
    <t>LiveRamp Holdings, Inc</t>
  </si>
  <si>
    <t>RAMP.N</t>
  </si>
  <si>
    <t>RAMP UN</t>
  </si>
  <si>
    <t>53815P108</t>
  </si>
  <si>
    <t>US53815P1084</t>
  </si>
  <si>
    <t>BGLN838</t>
  </si>
  <si>
    <t>RAMP</t>
  </si>
  <si>
    <t>Lumentum Holdings Inc</t>
  </si>
  <si>
    <t>LITE.OQ</t>
  </si>
  <si>
    <t>LITE UQ</t>
  </si>
  <si>
    <t>55024U109</t>
  </si>
  <si>
    <t>US55024U1097</t>
  </si>
  <si>
    <t>BYM9ZP2</t>
  </si>
  <si>
    <t>LITE</t>
  </si>
  <si>
    <t>MACOM Technology Solutions Holdings, Inc</t>
  </si>
  <si>
    <t>MTSI.OQ</t>
  </si>
  <si>
    <t>MTSI UQ</t>
  </si>
  <si>
    <t>55405Y100</t>
  </si>
  <si>
    <t>US55405Y1001</t>
  </si>
  <si>
    <t>B5B15Y5</t>
  </si>
  <si>
    <t>MTSI</t>
  </si>
  <si>
    <t>MMS.N</t>
  </si>
  <si>
    <t>MMS UN</t>
  </si>
  <si>
    <t>US5779331041</t>
  </si>
  <si>
    <t>MMS</t>
  </si>
  <si>
    <t>MKS Instruments Inc</t>
  </si>
  <si>
    <t>MKSI.OQ</t>
  </si>
  <si>
    <t>MKSI UQ</t>
  </si>
  <si>
    <t>55306N104</t>
  </si>
  <si>
    <t>US55306N1046</t>
  </si>
  <si>
    <t>MKSI</t>
  </si>
  <si>
    <t>Manhattan Associates Inc</t>
  </si>
  <si>
    <t>MANH.OQ</t>
  </si>
  <si>
    <t>MANH UQ</t>
  </si>
  <si>
    <t>US5627501092</t>
  </si>
  <si>
    <t>MANH</t>
  </si>
  <si>
    <t>Marathon Digital Holdings, Inc.</t>
  </si>
  <si>
    <t>MARA.OQ</t>
  </si>
  <si>
    <t>MARA UQ</t>
  </si>
  <si>
    <t>US5657881067</t>
  </si>
  <si>
    <t>BLR7B52</t>
  </si>
  <si>
    <t>MARA</t>
  </si>
  <si>
    <t>MQ.OQ</t>
  </si>
  <si>
    <t>MQ UQ</t>
  </si>
  <si>
    <t>57142B104</t>
  </si>
  <si>
    <t>US57142B1044</t>
  </si>
  <si>
    <t>BN0TQD2</t>
  </si>
  <si>
    <t>MQ</t>
  </si>
  <si>
    <t>Marvell Technology, Inc</t>
  </si>
  <si>
    <t>MRVL.OQ</t>
  </si>
  <si>
    <t>MRVL UQ</t>
  </si>
  <si>
    <t>US5738741041</t>
  </si>
  <si>
    <t>BNKJSM5</t>
  </si>
  <si>
    <t>MRVL</t>
  </si>
  <si>
    <t>MA.N</t>
  </si>
  <si>
    <t>MA UN</t>
  </si>
  <si>
    <t>57636Q104</t>
  </si>
  <si>
    <t>US57636Q1040</t>
  </si>
  <si>
    <t>B121557</t>
  </si>
  <si>
    <t>MA</t>
  </si>
  <si>
    <t>Match Group, Inc.</t>
  </si>
  <si>
    <t>MTCH.OQ</t>
  </si>
  <si>
    <t>MTCH UQ</t>
  </si>
  <si>
    <t>57667L107</t>
  </si>
  <si>
    <t>US57667L1070</t>
  </si>
  <si>
    <t>BK80XH9</t>
  </si>
  <si>
    <t>MTCH</t>
  </si>
  <si>
    <t>Matterport, Inc. Class A</t>
  </si>
  <si>
    <t>MTTR.OQ</t>
  </si>
  <si>
    <t>MTTR UQ</t>
  </si>
  <si>
    <t>US5770961002</t>
  </si>
  <si>
    <t>BN75T01</t>
  </si>
  <si>
    <t>MTTR</t>
  </si>
  <si>
    <t>MaxLinear Inc</t>
  </si>
  <si>
    <t>MXL.OQ</t>
  </si>
  <si>
    <t>MXL UQ</t>
  </si>
  <si>
    <t>57776J100</t>
  </si>
  <si>
    <t>US57776J1007</t>
  </si>
  <si>
    <t>B3RDWC8</t>
  </si>
  <si>
    <t>MXL</t>
  </si>
  <si>
    <t>Meta Platforms, Inc. Class A</t>
  </si>
  <si>
    <t>META.OQ</t>
  </si>
  <si>
    <t>META UQ</t>
  </si>
  <si>
    <t>30303M102</t>
  </si>
  <si>
    <t>US30303M1027</t>
  </si>
  <si>
    <t>B7TL820</t>
  </si>
  <si>
    <t>META</t>
  </si>
  <si>
    <t>Methode Electronics Inc</t>
  </si>
  <si>
    <t>MEI.N</t>
  </si>
  <si>
    <t>MEI UN</t>
  </si>
  <si>
    <t>US5915202007</t>
  </si>
  <si>
    <t>MEI</t>
  </si>
  <si>
    <t>MicroStrategy Inc A</t>
  </si>
  <si>
    <t>MSTR.OQ</t>
  </si>
  <si>
    <t>MSTR UQ</t>
  </si>
  <si>
    <t>US5949724083</t>
  </si>
  <si>
    <t>MSTR</t>
  </si>
  <si>
    <t>Microchip Technology Inc</t>
  </si>
  <si>
    <t>MCHP.OQ</t>
  </si>
  <si>
    <t>MCHP UQ</t>
  </si>
  <si>
    <t>US5950171042</t>
  </si>
  <si>
    <t>MCHP</t>
  </si>
  <si>
    <t>Micron Technology Inc</t>
  </si>
  <si>
    <t>MU.OQ</t>
  </si>
  <si>
    <t>MU UQ</t>
  </si>
  <si>
    <t>US5951121038</t>
  </si>
  <si>
    <t>MU</t>
  </si>
  <si>
    <t>Microsoft Corp</t>
  </si>
  <si>
    <t>MSFT.OQ</t>
  </si>
  <si>
    <t>MSFT UQ</t>
  </si>
  <si>
    <t>US5949181045</t>
  </si>
  <si>
    <t>MSFT</t>
  </si>
  <si>
    <t>Mirion Technologies, Inc.</t>
  </si>
  <si>
    <t>MIR.N</t>
  </si>
  <si>
    <t>MIR UN</t>
  </si>
  <si>
    <t>60471A101</t>
  </si>
  <si>
    <t>US60471A1016</t>
  </si>
  <si>
    <t>BMG3PQ7</t>
  </si>
  <si>
    <t>MIR</t>
  </si>
  <si>
    <t>Momentive Global Inc.</t>
  </si>
  <si>
    <t>MNTV.OQ</t>
  </si>
  <si>
    <t>MNTV UQ</t>
  </si>
  <si>
    <t>60878Y108</t>
  </si>
  <si>
    <t>US60878Y1082</t>
  </si>
  <si>
    <t>BN6MG91</t>
  </si>
  <si>
    <t>MNTV</t>
  </si>
  <si>
    <t>MongoDB, Inc.</t>
  </si>
  <si>
    <t>MDB.OQ</t>
  </si>
  <si>
    <t>MDB UQ</t>
  </si>
  <si>
    <t>60937P106</t>
  </si>
  <si>
    <t>US60937P1066</t>
  </si>
  <si>
    <t>BF2FJ99</t>
  </si>
  <si>
    <t>MDB</t>
  </si>
  <si>
    <t>Monolithic Power Systems</t>
  </si>
  <si>
    <t>MPWR.OQ</t>
  </si>
  <si>
    <t>MPWR UQ</t>
  </si>
  <si>
    <t>US6098391054</t>
  </si>
  <si>
    <t>B01Z7J1</t>
  </si>
  <si>
    <t>MPWR</t>
  </si>
  <si>
    <t>Motorola Solutions Inc</t>
  </si>
  <si>
    <t>MSI.N</t>
  </si>
  <si>
    <t>MSI UN</t>
  </si>
  <si>
    <t>US6200763075</t>
  </si>
  <si>
    <t>B5BKPQ4</t>
  </si>
  <si>
    <t>MSI</t>
  </si>
  <si>
    <t>N-able, Inc</t>
  </si>
  <si>
    <t>NABL.N</t>
  </si>
  <si>
    <t>NABL UN</t>
  </si>
  <si>
    <t>62878D100</t>
  </si>
  <si>
    <t>US62878D1000</t>
  </si>
  <si>
    <t>BMBR683</t>
  </si>
  <si>
    <t>NABL</t>
  </si>
  <si>
    <t>NCR Corp</t>
  </si>
  <si>
    <t>NCR.N</t>
  </si>
  <si>
    <t>NCR UN</t>
  </si>
  <si>
    <t>US62886E1082</t>
  </si>
  <si>
    <t>NCR</t>
  </si>
  <si>
    <t>NXP Semiconductor NV</t>
  </si>
  <si>
    <t>NXPI.OQ</t>
  </si>
  <si>
    <t>NXPI UQ</t>
  </si>
  <si>
    <t>N6596X109</t>
  </si>
  <si>
    <t>NL0009538784</t>
  </si>
  <si>
    <t>B505PN7</t>
  </si>
  <si>
    <t>NXPI</t>
  </si>
  <si>
    <t>National Instruments Corp</t>
  </si>
  <si>
    <t>NATI.OQ</t>
  </si>
  <si>
    <t>NATI UQ</t>
  </si>
  <si>
    <t>US6365181022</t>
  </si>
  <si>
    <t>NATI</t>
  </si>
  <si>
    <t>NetApp Inc</t>
  </si>
  <si>
    <t>NTAP.OQ</t>
  </si>
  <si>
    <t>NTAP UQ</t>
  </si>
  <si>
    <t>64110D104</t>
  </si>
  <si>
    <t>US64110D1046</t>
  </si>
  <si>
    <t>NTAP</t>
  </si>
  <si>
    <t>Netgear Inc</t>
  </si>
  <si>
    <t>NTGR.OQ</t>
  </si>
  <si>
    <t>NTGR UQ</t>
  </si>
  <si>
    <t>64111Q104</t>
  </si>
  <si>
    <t>US64111Q1040</t>
  </si>
  <si>
    <t>NTGR</t>
  </si>
  <si>
    <t>Netscout Systems Inc</t>
  </si>
  <si>
    <t>NTCT.OQ</t>
  </si>
  <si>
    <t>NTCT UQ</t>
  </si>
  <si>
    <t>64115T104</t>
  </si>
  <si>
    <t>US64115T1043</t>
  </si>
  <si>
    <t>NTCT</t>
  </si>
  <si>
    <t>New Relic Inc</t>
  </si>
  <si>
    <t>NEWR.N</t>
  </si>
  <si>
    <t>NEWR UN</t>
  </si>
  <si>
    <t>64829B100</t>
  </si>
  <si>
    <t>US64829B1008</t>
  </si>
  <si>
    <t>BT6T3N7</t>
  </si>
  <si>
    <t>NEWR</t>
  </si>
  <si>
    <t>Novanta Inc</t>
  </si>
  <si>
    <t>NOVT.OQ</t>
  </si>
  <si>
    <t>NOVT UQ</t>
  </si>
  <si>
    <t>67000B104</t>
  </si>
  <si>
    <t>CA67000B1040</t>
  </si>
  <si>
    <t>BD8S5H8</t>
  </si>
  <si>
    <t>NOVT</t>
  </si>
  <si>
    <t>Nutanix, Inc.A</t>
  </si>
  <si>
    <t>NTNX.OQ</t>
  </si>
  <si>
    <t>NTNX UQ</t>
  </si>
  <si>
    <t>67059N108</t>
  </si>
  <si>
    <t>US67059N1081</t>
  </si>
  <si>
    <t>BYQBFT8</t>
  </si>
  <si>
    <t>NTNX</t>
  </si>
  <si>
    <t>NVEI.OQ</t>
  </si>
  <si>
    <t>NVEI UQ</t>
  </si>
  <si>
    <t>67079A102</t>
  </si>
  <si>
    <t>CA67079A1021</t>
  </si>
  <si>
    <t>BMVXBH5</t>
  </si>
  <si>
    <t>NVEI</t>
  </si>
  <si>
    <t>Nvidia Corp</t>
  </si>
  <si>
    <t>NVDA.OQ</t>
  </si>
  <si>
    <t>NVDA UQ</t>
  </si>
  <si>
    <t>67066G104</t>
  </si>
  <si>
    <t>US67066G1040</t>
  </si>
  <si>
    <t>NVDA</t>
  </si>
  <si>
    <t>OSI Systems Inc</t>
  </si>
  <si>
    <t>OSIS.OQ</t>
  </si>
  <si>
    <t>OSIS UQ</t>
  </si>
  <si>
    <t>US6710441055</t>
  </si>
  <si>
    <t>OSIS</t>
  </si>
  <si>
    <t>Okta, Inc.</t>
  </si>
  <si>
    <t>OKTA.OQ</t>
  </si>
  <si>
    <t>OKTA UQ</t>
  </si>
  <si>
    <t>US6792951054</t>
  </si>
  <si>
    <t>BDFZSP1</t>
  </si>
  <si>
    <t>OKTA</t>
  </si>
  <si>
    <t>On Semiconductor Corp</t>
  </si>
  <si>
    <t>ON.OQ</t>
  </si>
  <si>
    <t>ON UQ</t>
  </si>
  <si>
    <t>US6821891057</t>
  </si>
  <si>
    <t>ON</t>
  </si>
  <si>
    <t>Onto Innovation Inc</t>
  </si>
  <si>
    <t>ONTO.N</t>
  </si>
  <si>
    <t>ONTO UN</t>
  </si>
  <si>
    <t>US6833441057</t>
  </si>
  <si>
    <t>BKZ7N95</t>
  </si>
  <si>
    <t>ONTO</t>
  </si>
  <si>
    <t>Open Text Corp</t>
  </si>
  <si>
    <t>OTEX.OQ</t>
  </si>
  <si>
    <t>OTEX UQ</t>
  </si>
  <si>
    <t>CA6837151068</t>
  </si>
  <si>
    <t>OTEX</t>
  </si>
  <si>
    <t>Oracle Corp</t>
  </si>
  <si>
    <t>ORCL.N</t>
  </si>
  <si>
    <t>ORCL UN</t>
  </si>
  <si>
    <t>68389X105</t>
  </si>
  <si>
    <t>US68389X1054</t>
  </si>
  <si>
    <t>ORCL</t>
  </si>
  <si>
    <t>Overstock.com Inc</t>
  </si>
  <si>
    <t>OSTK.OQ</t>
  </si>
  <si>
    <t>OSTK UQ</t>
  </si>
  <si>
    <t>US6903701018</t>
  </si>
  <si>
    <t>OSTK</t>
  </si>
  <si>
    <t>PAR Technology Corp</t>
  </si>
  <si>
    <t>PAR.N</t>
  </si>
  <si>
    <t>PAR UN</t>
  </si>
  <si>
    <t>US6988841036</t>
  </si>
  <si>
    <t>PAR</t>
  </si>
  <si>
    <t>PTC Inc</t>
  </si>
  <si>
    <t>PTC.OQ</t>
  </si>
  <si>
    <t>PTC UQ</t>
  </si>
  <si>
    <t>69370C100</t>
  </si>
  <si>
    <t>US69370C1009</t>
  </si>
  <si>
    <t>B95N910</t>
  </si>
  <si>
    <t>PTC</t>
  </si>
  <si>
    <t>PagerDuty, Inc.</t>
  </si>
  <si>
    <t>PD.N</t>
  </si>
  <si>
    <t>PD UN</t>
  </si>
  <si>
    <t>69553P100</t>
  </si>
  <si>
    <t>US69553P1003</t>
  </si>
  <si>
    <t>BJ7JPH4</t>
  </si>
  <si>
    <t>PD</t>
  </si>
  <si>
    <t>Palantir Technologies Inc. Class A</t>
  </si>
  <si>
    <t>PLTR.N</t>
  </si>
  <si>
    <t>PLTR UN</t>
  </si>
  <si>
    <t>69608A108</t>
  </si>
  <si>
    <t>US69608A1088</t>
  </si>
  <si>
    <t>BN78DQ4</t>
  </si>
  <si>
    <t>PLTR</t>
  </si>
  <si>
    <t>Palo Alto Networks Inc.</t>
  </si>
  <si>
    <t>PANW.OQ</t>
  </si>
  <si>
    <t>PANW UQ</t>
  </si>
  <si>
    <t>US6974351057</t>
  </si>
  <si>
    <t>B87ZMX0</t>
  </si>
  <si>
    <t>PANW</t>
  </si>
  <si>
    <t>PYPL.OQ</t>
  </si>
  <si>
    <t>PYPL UQ</t>
  </si>
  <si>
    <t>70450Y103</t>
  </si>
  <si>
    <t>US70450Y1038</t>
  </si>
  <si>
    <t>BYW36M8</t>
  </si>
  <si>
    <t>PYPL</t>
  </si>
  <si>
    <t>PAYX.OQ</t>
  </si>
  <si>
    <t>PAYX UQ</t>
  </si>
  <si>
    <t>US7043261079</t>
  </si>
  <si>
    <t>PAYX</t>
  </si>
  <si>
    <t>Paycom Software Inc</t>
  </si>
  <si>
    <t>PAYC.N</t>
  </si>
  <si>
    <t>PAYC UN</t>
  </si>
  <si>
    <t>70432V102</t>
  </si>
  <si>
    <t>US70432V1026</t>
  </si>
  <si>
    <t>BL95MY0</t>
  </si>
  <si>
    <t>PAYC</t>
  </si>
  <si>
    <t>Paylocity Holding Corp</t>
  </si>
  <si>
    <t>PCTY.OQ</t>
  </si>
  <si>
    <t>PCTY UQ</t>
  </si>
  <si>
    <t>70438V106</t>
  </si>
  <si>
    <t>US70438V1061</t>
  </si>
  <si>
    <t>BKM4N88</t>
  </si>
  <si>
    <t>PCTY</t>
  </si>
  <si>
    <t>Payoneer Global Inc.</t>
  </si>
  <si>
    <t>PAYO.OQ</t>
  </si>
  <si>
    <t>PAYO UQ</t>
  </si>
  <si>
    <t>70451X104</t>
  </si>
  <si>
    <t>US70451X1046</t>
  </si>
  <si>
    <t>BLSPX60</t>
  </si>
  <si>
    <t>PAYO</t>
  </si>
  <si>
    <t>Pegasystems Inc</t>
  </si>
  <si>
    <t>PEGA.OQ</t>
  </si>
  <si>
    <t>PEGA UQ</t>
  </si>
  <si>
    <t>US7055731035</t>
  </si>
  <si>
    <t>PEGA</t>
  </si>
  <si>
    <t>Perficient Inc</t>
  </si>
  <si>
    <t>PRFT.OQ</t>
  </si>
  <si>
    <t>PRFT UQ</t>
  </si>
  <si>
    <t>71375U101</t>
  </si>
  <si>
    <t>US71375U1016</t>
  </si>
  <si>
    <t>PRFT</t>
  </si>
  <si>
    <t>Pinterest Inc.</t>
  </si>
  <si>
    <t>PINS.N</t>
  </si>
  <si>
    <t>PINS UN</t>
  </si>
  <si>
    <t>72352L106</t>
  </si>
  <si>
    <t>US72352L1061</t>
  </si>
  <si>
    <t>BJ2Z0H2</t>
  </si>
  <si>
    <t>PINS</t>
  </si>
  <si>
    <t>Playtika Holding Corp.</t>
  </si>
  <si>
    <t>PLTK.OQ</t>
  </si>
  <si>
    <t>PLTK UQ</t>
  </si>
  <si>
    <t>72815L107</t>
  </si>
  <si>
    <t>US72815L1070</t>
  </si>
  <si>
    <t>BNRQKQ7</t>
  </si>
  <si>
    <t>PLTK</t>
  </si>
  <si>
    <t>Plexus Corp</t>
  </si>
  <si>
    <t>PLXS.OQ</t>
  </si>
  <si>
    <t>PLXS UQ</t>
  </si>
  <si>
    <t>US7291321005</t>
  </si>
  <si>
    <t>PLXS</t>
  </si>
  <si>
    <t>Power Integrations Inc</t>
  </si>
  <si>
    <t>POWI.OQ</t>
  </si>
  <si>
    <t>POWI UQ</t>
  </si>
  <si>
    <t>US7392761034</t>
  </si>
  <si>
    <t>POWI</t>
  </si>
  <si>
    <t>Progress Software Corp</t>
  </si>
  <si>
    <t>PRGS.OQ</t>
  </si>
  <si>
    <t>PRGS UQ</t>
  </si>
  <si>
    <t>US7433121008</t>
  </si>
  <si>
    <t>PRGS</t>
  </si>
  <si>
    <t>Pros Holdings Inc</t>
  </si>
  <si>
    <t>PRO.N</t>
  </si>
  <si>
    <t>PRO UN</t>
  </si>
  <si>
    <t>74346Y103</t>
  </si>
  <si>
    <t>US74346Y1038</t>
  </si>
  <si>
    <t>B1YWQK0</t>
  </si>
  <si>
    <t>PRO</t>
  </si>
  <si>
    <t>Pure Storage Inc</t>
  </si>
  <si>
    <t>PSTG.N</t>
  </si>
  <si>
    <t>PSTG UN</t>
  </si>
  <si>
    <t>74624M102</t>
  </si>
  <si>
    <t>US74624M1027</t>
  </si>
  <si>
    <t>BYZ62T3</t>
  </si>
  <si>
    <t>PSTG</t>
  </si>
  <si>
    <t>Q2 Holdings Inc</t>
  </si>
  <si>
    <t>QTWO.N</t>
  </si>
  <si>
    <t>QTWO UN</t>
  </si>
  <si>
    <t>74736L109</t>
  </si>
  <si>
    <t>US74736L1098</t>
  </si>
  <si>
    <t>BKM4KV0</t>
  </si>
  <si>
    <t>QTWO</t>
  </si>
  <si>
    <t>QUALCOMM Inc</t>
  </si>
  <si>
    <t>QCOM.OQ</t>
  </si>
  <si>
    <t>QCOM UQ</t>
  </si>
  <si>
    <t>US7475251036</t>
  </si>
  <si>
    <t>QCOM</t>
  </si>
  <si>
    <t>Qorvo, Inc</t>
  </si>
  <si>
    <t>QRVO.OQ</t>
  </si>
  <si>
    <t>QRVO UQ</t>
  </si>
  <si>
    <t>74736K101</t>
  </si>
  <si>
    <t>US74736K1016</t>
  </si>
  <si>
    <t>BR9YYP4</t>
  </si>
  <si>
    <t>QRVO</t>
  </si>
  <si>
    <t>Qualtrics International Inc. Class A</t>
  </si>
  <si>
    <t>XM.OQ</t>
  </si>
  <si>
    <t>XM UQ</t>
  </si>
  <si>
    <t>US7476012015</t>
  </si>
  <si>
    <t>BM9PJH9</t>
  </si>
  <si>
    <t>XM</t>
  </si>
  <si>
    <t>Qualys Inc.</t>
  </si>
  <si>
    <t>QLYS.OQ</t>
  </si>
  <si>
    <t>QLYS UQ</t>
  </si>
  <si>
    <t>74758T303</t>
  </si>
  <si>
    <t>US74758T3032</t>
  </si>
  <si>
    <t>B7XJTN8</t>
  </si>
  <si>
    <t>QLYS</t>
  </si>
  <si>
    <t>Qurate Retail Inc-A</t>
  </si>
  <si>
    <t>QRTEA.OQ</t>
  </si>
  <si>
    <t>QRTEA UQ</t>
  </si>
  <si>
    <t>74915M100</t>
  </si>
  <si>
    <t>US74915M1009</t>
  </si>
  <si>
    <t>BZ19HB0</t>
  </si>
  <si>
    <t>QRTEA</t>
  </si>
  <si>
    <t>Rackspace Technology, Inc.</t>
  </si>
  <si>
    <t>RXT.OQ</t>
  </si>
  <si>
    <t>RXT UQ</t>
  </si>
  <si>
    <t>US7501021056</t>
  </si>
  <si>
    <t>BN4RCJ0</t>
  </si>
  <si>
    <t>RXT</t>
  </si>
  <si>
    <t>Rambus Inc</t>
  </si>
  <si>
    <t>RMBS.OQ</t>
  </si>
  <si>
    <t>RMBS UQ</t>
  </si>
  <si>
    <t>US7509171069</t>
  </si>
  <si>
    <t>RMBS</t>
  </si>
  <si>
    <t>Rapid7, Inc.</t>
  </si>
  <si>
    <t>RPD.OQ</t>
  </si>
  <si>
    <t>RPD UQ</t>
  </si>
  <si>
    <t>US7534221046</t>
  </si>
  <si>
    <t>BZ22CY6</t>
  </si>
  <si>
    <t>RPD</t>
  </si>
  <si>
    <t>Repay Holdings Corporation</t>
  </si>
  <si>
    <t>RPAY.OQ</t>
  </si>
  <si>
    <t>RPAY UQ</t>
  </si>
  <si>
    <t>76029L100</t>
  </si>
  <si>
    <t>US76029L1008</t>
  </si>
  <si>
    <t>BK5TLP3</t>
  </si>
  <si>
    <t>RPAY</t>
  </si>
  <si>
    <t>RVLV.N</t>
  </si>
  <si>
    <t>RVLV UN</t>
  </si>
  <si>
    <t>76156B107</t>
  </si>
  <si>
    <t>US76156B1070</t>
  </si>
  <si>
    <t>BJ1FD74</t>
  </si>
  <si>
    <t>RVLV</t>
  </si>
  <si>
    <t>RingCentral Inc A</t>
  </si>
  <si>
    <t>RNG.N</t>
  </si>
  <si>
    <t>RNG UN</t>
  </si>
  <si>
    <t>76680R206</t>
  </si>
  <si>
    <t>US76680R2067</t>
  </si>
  <si>
    <t>BDZCRX3</t>
  </si>
  <si>
    <t>RNG</t>
  </si>
  <si>
    <t>Riot Blockchain, Inc</t>
  </si>
  <si>
    <t>RIOT.OQ</t>
  </si>
  <si>
    <t>RIOT UQ</t>
  </si>
  <si>
    <t>US7672921050</t>
  </si>
  <si>
    <t>BD9F675</t>
  </si>
  <si>
    <t>RIOT</t>
  </si>
  <si>
    <t>Rogers Corp</t>
  </si>
  <si>
    <t>ROG.N</t>
  </si>
  <si>
    <t>ROG UN</t>
  </si>
  <si>
    <t>US7751331015</t>
  </si>
  <si>
    <t>ROG</t>
  </si>
  <si>
    <t>Roper Technologies, Inc</t>
  </si>
  <si>
    <t>ROP.N</t>
  </si>
  <si>
    <t>ROP UN</t>
  </si>
  <si>
    <t>US7766961061</t>
  </si>
  <si>
    <t>ROP</t>
  </si>
  <si>
    <t>SPS Commerce Inc</t>
  </si>
  <si>
    <t>SPSC.OQ</t>
  </si>
  <si>
    <t>SPSC UQ</t>
  </si>
  <si>
    <t>78463M107</t>
  </si>
  <si>
    <t>US78463M1071</t>
  </si>
  <si>
    <t>B57VWJ3</t>
  </si>
  <si>
    <t>SPSC</t>
  </si>
  <si>
    <t>SSNC.OQ</t>
  </si>
  <si>
    <t>SSNC UQ</t>
  </si>
  <si>
    <t>78467J100</t>
  </si>
  <si>
    <t>US78467J1007</t>
  </si>
  <si>
    <t>B58YSC6</t>
  </si>
  <si>
    <t>SSNC</t>
  </si>
  <si>
    <t>SUPER MICRO COMP</t>
  </si>
  <si>
    <t>SMCI.OQ</t>
  </si>
  <si>
    <t>SMCI UQ</t>
  </si>
  <si>
    <t>86800U104</t>
  </si>
  <si>
    <t>US86800U1043</t>
  </si>
  <si>
    <t>B1VQR35</t>
  </si>
  <si>
    <t>SMCI</t>
  </si>
  <si>
    <t>SABR.OQ</t>
  </si>
  <si>
    <t>SABR UQ</t>
  </si>
  <si>
    <t>78573M104</t>
  </si>
  <si>
    <t>US78573M1045</t>
  </si>
  <si>
    <t>BLLHH27</t>
  </si>
  <si>
    <t>SABR</t>
  </si>
  <si>
    <t>Salesforce, Inc.</t>
  </si>
  <si>
    <t>CRM.N</t>
  </si>
  <si>
    <t>CRM UN</t>
  </si>
  <si>
    <t>79466L302</t>
  </si>
  <si>
    <t>US79466L3024</t>
  </si>
  <si>
    <t>CRM</t>
  </si>
  <si>
    <t>Sanmina Corp</t>
  </si>
  <si>
    <t>SANM.OQ</t>
  </si>
  <si>
    <t>SANM UQ</t>
  </si>
  <si>
    <t>US8010561020</t>
  </si>
  <si>
    <t>B92RRW2</t>
  </si>
  <si>
    <t>SANM</t>
  </si>
  <si>
    <t>Seagate Technology</t>
  </si>
  <si>
    <t>STX.OQ</t>
  </si>
  <si>
    <t>STX UQ</t>
  </si>
  <si>
    <t>G7997R103</t>
  </si>
  <si>
    <t>IE00BKVD2N49</t>
  </si>
  <si>
    <t>BKVD2N4</t>
  </si>
  <si>
    <t>STX</t>
  </si>
  <si>
    <t>Semtech Corp</t>
  </si>
  <si>
    <t>SMTC.OQ</t>
  </si>
  <si>
    <t>SMTC UQ</t>
  </si>
  <si>
    <t>US8168501018</t>
  </si>
  <si>
    <t>SMTC</t>
  </si>
  <si>
    <t>SentinelOne Inc.</t>
  </si>
  <si>
    <t>S.N</t>
  </si>
  <si>
    <t>S UN</t>
  </si>
  <si>
    <t>81730H109</t>
  </si>
  <si>
    <t>US81730H1095</t>
  </si>
  <si>
    <t>BP7L1B8</t>
  </si>
  <si>
    <t>ServiceNow Inc.</t>
  </si>
  <si>
    <t>NOW.N</t>
  </si>
  <si>
    <t>NOW UN</t>
  </si>
  <si>
    <t>81762P102</t>
  </si>
  <si>
    <t>US81762P1021</t>
  </si>
  <si>
    <t>B80NXX8</t>
  </si>
  <si>
    <t>NOW</t>
  </si>
  <si>
    <t>FOUR.N</t>
  </si>
  <si>
    <t>FOUR UN</t>
  </si>
  <si>
    <t>82452J109</t>
  </si>
  <si>
    <t>US82452J1097</t>
  </si>
  <si>
    <t>BLF0L75</t>
  </si>
  <si>
    <t>FOUR</t>
  </si>
  <si>
    <t>Shopify Inc.</t>
  </si>
  <si>
    <t>SHOP.N</t>
  </si>
  <si>
    <t>SHOP UN</t>
  </si>
  <si>
    <t>82509L107</t>
  </si>
  <si>
    <t>CA82509L1076</t>
  </si>
  <si>
    <t>BXDZ9Z0</t>
  </si>
  <si>
    <t>SHOP</t>
  </si>
  <si>
    <t>Shutterstock Inc</t>
  </si>
  <si>
    <t>SSTK.N</t>
  </si>
  <si>
    <t>SSTK UN</t>
  </si>
  <si>
    <t>US8256901005</t>
  </si>
  <si>
    <t>B7ZR219</t>
  </si>
  <si>
    <t>SSTK</t>
  </si>
  <si>
    <t>SiTime Corp</t>
  </si>
  <si>
    <t>SITM.OQ</t>
  </si>
  <si>
    <t>SITM UQ</t>
  </si>
  <si>
    <t>82982T106</t>
  </si>
  <si>
    <t>US82982T1060</t>
  </si>
  <si>
    <t>BKS48R6</t>
  </si>
  <si>
    <t>SITM</t>
  </si>
  <si>
    <t>Silicon Laboratories Inc</t>
  </si>
  <si>
    <t>SLAB.OQ</t>
  </si>
  <si>
    <t>SLAB UQ</t>
  </si>
  <si>
    <t>US8269191024</t>
  </si>
  <si>
    <t>SLAB</t>
  </si>
  <si>
    <t>Skyworks Solutions Inc</t>
  </si>
  <si>
    <t>SWKS.OQ</t>
  </si>
  <si>
    <t>SWKS UQ</t>
  </si>
  <si>
    <t>83088M102</t>
  </si>
  <si>
    <t>US83088M1027</t>
  </si>
  <si>
    <t>SWKS</t>
  </si>
  <si>
    <t>Smartsheet, Inc.</t>
  </si>
  <si>
    <t>SMAR.N</t>
  </si>
  <si>
    <t>SMAR UN</t>
  </si>
  <si>
    <t>83200N103</t>
  </si>
  <si>
    <t>US83200N1037</t>
  </si>
  <si>
    <t>BFZND98</t>
  </si>
  <si>
    <t>SMAR</t>
  </si>
  <si>
    <t>Snap, Inc.</t>
  </si>
  <si>
    <t>SNAP.N</t>
  </si>
  <si>
    <t>SNAP UN</t>
  </si>
  <si>
    <t>83304A106</t>
  </si>
  <si>
    <t>US83304A1060</t>
  </si>
  <si>
    <t>BD8DJ71</t>
  </si>
  <si>
    <t>SNAP</t>
  </si>
  <si>
    <t>Snowflake Inc. Class A</t>
  </si>
  <si>
    <t>SNOW.N</t>
  </si>
  <si>
    <t>SNOW UN</t>
  </si>
  <si>
    <t>US8334451098</t>
  </si>
  <si>
    <t>BN134B7</t>
  </si>
  <si>
    <t>SNOW</t>
  </si>
  <si>
    <t>SolarEdge Technologies Inc</t>
  </si>
  <si>
    <t>SEDG.OQ</t>
  </si>
  <si>
    <t>SEDG UQ</t>
  </si>
  <si>
    <t>83417M104</t>
  </si>
  <si>
    <t>US83417M1045</t>
  </si>
  <si>
    <t>BWC52Q6</t>
  </si>
  <si>
    <t>SEDG</t>
  </si>
  <si>
    <t>SolarWinds Corporation</t>
  </si>
  <si>
    <t>SWI.N</t>
  </si>
  <si>
    <t>SWI UN</t>
  </si>
  <si>
    <t>83417Q204</t>
  </si>
  <si>
    <t>US83417Q2049</t>
  </si>
  <si>
    <t>BMX7WP0</t>
  </si>
  <si>
    <t>SWI</t>
  </si>
  <si>
    <t>Splunk Inc.</t>
  </si>
  <si>
    <t>SPLK.OQ</t>
  </si>
  <si>
    <t>SPLK UQ</t>
  </si>
  <si>
    <t>US8486371045</t>
  </si>
  <si>
    <t>B424494</t>
  </si>
  <si>
    <t>SPLK</t>
  </si>
  <si>
    <t>Sprout Social, Inc.</t>
  </si>
  <si>
    <t>SPT.OQ</t>
  </si>
  <si>
    <t>SPT UQ</t>
  </si>
  <si>
    <t>85209W109</t>
  </si>
  <si>
    <t>US85209W1099</t>
  </si>
  <si>
    <t>BKTNTS0</t>
  </si>
  <si>
    <t>SPT</t>
  </si>
  <si>
    <t>Squarespace, Inc.</t>
  </si>
  <si>
    <t>SQSP.N</t>
  </si>
  <si>
    <t>SQSP UN</t>
  </si>
  <si>
    <t>85225A107</t>
  </si>
  <si>
    <t>US85225A1079</t>
  </si>
  <si>
    <t>BKPGJQ1</t>
  </si>
  <si>
    <t>SQSP</t>
  </si>
  <si>
    <t>Stitch Fix, Inc.</t>
  </si>
  <si>
    <t>SFIX.OQ</t>
  </si>
  <si>
    <t>SFIX UQ</t>
  </si>
  <si>
    <t>US8608971078</t>
  </si>
  <si>
    <t>BF3FPW3</t>
  </si>
  <si>
    <t>SFIX</t>
  </si>
  <si>
    <t>Sumo Logic, Inc.</t>
  </si>
  <si>
    <t>SUMO.OQ</t>
  </si>
  <si>
    <t>SUMO UQ</t>
  </si>
  <si>
    <t>86646P103</t>
  </si>
  <si>
    <t>US86646P1030</t>
  </si>
  <si>
    <t>BKY44Z0</t>
  </si>
  <si>
    <t>SUMO</t>
  </si>
  <si>
    <t>Sunpower Corp</t>
  </si>
  <si>
    <t>SPWR.OQ</t>
  </si>
  <si>
    <t>SPWR UQ</t>
  </si>
  <si>
    <t>US8676524064</t>
  </si>
  <si>
    <t>B59DK93</t>
  </si>
  <si>
    <t>SPWR</t>
  </si>
  <si>
    <t>Switch, inc.</t>
  </si>
  <si>
    <t>SWCH.N</t>
  </si>
  <si>
    <t>SWCH UN</t>
  </si>
  <si>
    <t>87105L104</t>
  </si>
  <si>
    <t>US87105L1044</t>
  </si>
  <si>
    <t>BF2YWK8</t>
  </si>
  <si>
    <t>SWCH</t>
  </si>
  <si>
    <t>Synaptics Inc</t>
  </si>
  <si>
    <t>SYNA.OQ</t>
  </si>
  <si>
    <t>SYNA UQ</t>
  </si>
  <si>
    <t>87157D109</t>
  </si>
  <si>
    <t>US87157D1090</t>
  </si>
  <si>
    <t>SYNA</t>
  </si>
  <si>
    <t>Synopsys Inc</t>
  </si>
  <si>
    <t>SNPS.OQ</t>
  </si>
  <si>
    <t>SNPS UQ</t>
  </si>
  <si>
    <t>US8716071076</t>
  </si>
  <si>
    <t>SNPS</t>
  </si>
  <si>
    <t>TD SYNNEX Corporation</t>
  </si>
  <si>
    <t>SNX.N</t>
  </si>
  <si>
    <t>SNX UN</t>
  </si>
  <si>
    <t>87162W100</t>
  </si>
  <si>
    <t>US87162W1009</t>
  </si>
  <si>
    <t>SNX</t>
  </si>
  <si>
    <t>TE Connectivity Ltd.</t>
  </si>
  <si>
    <t>TEL.N</t>
  </si>
  <si>
    <t>TEL UN</t>
  </si>
  <si>
    <t>H84989104</t>
  </si>
  <si>
    <t>CH0102993182</t>
  </si>
  <si>
    <t>B62B7C3</t>
  </si>
  <si>
    <t>TEL</t>
  </si>
  <si>
    <t>TIXT.N</t>
  </si>
  <si>
    <t>TIXT UN</t>
  </si>
  <si>
    <t>87975H100</t>
  </si>
  <si>
    <t>CA87975H1001</t>
  </si>
  <si>
    <t>BMFJ317</t>
  </si>
  <si>
    <t>TIXT</t>
  </si>
  <si>
    <t>TTEC.OQ</t>
  </si>
  <si>
    <t>TTEC UQ</t>
  </si>
  <si>
    <t>89854H102</t>
  </si>
  <si>
    <t>US89854H1023</t>
  </si>
  <si>
    <t>BF950B1</t>
  </si>
  <si>
    <t>TTEC</t>
  </si>
  <si>
    <t>TTM Technologies Inc</t>
  </si>
  <si>
    <t>TTMI.OQ</t>
  </si>
  <si>
    <t>TTMI UQ</t>
  </si>
  <si>
    <t>87305R109</t>
  </si>
  <si>
    <t>US87305R1095</t>
  </si>
  <si>
    <t>TTMI</t>
  </si>
  <si>
    <t>Take-Two Interactive Software</t>
  </si>
  <si>
    <t>TTWO.OQ</t>
  </si>
  <si>
    <t>TTWO UQ</t>
  </si>
  <si>
    <t>US8740541094</t>
  </si>
  <si>
    <t>TTWO</t>
  </si>
  <si>
    <t>Teledyne Technologies Inc</t>
  </si>
  <si>
    <t>TDY.N</t>
  </si>
  <si>
    <t>TDY UN</t>
  </si>
  <si>
    <t>US8793601050</t>
  </si>
  <si>
    <t>TDY</t>
  </si>
  <si>
    <t>Tenable Holdings Inc</t>
  </si>
  <si>
    <t>TENB.OQ</t>
  </si>
  <si>
    <t>TENB UQ</t>
  </si>
  <si>
    <t>88025T102</t>
  </si>
  <si>
    <t>US88025T1025</t>
  </si>
  <si>
    <t>BF7J7N6</t>
  </si>
  <si>
    <t>TENB</t>
  </si>
  <si>
    <t>Teradata Corp</t>
  </si>
  <si>
    <t>TDC.N</t>
  </si>
  <si>
    <t>TDC UN</t>
  </si>
  <si>
    <t>88076W103</t>
  </si>
  <si>
    <t>US88076W1036</t>
  </si>
  <si>
    <t>B247H10</t>
  </si>
  <si>
    <t>TDC</t>
  </si>
  <si>
    <t>Teradyne Inc</t>
  </si>
  <si>
    <t>TER.OQ</t>
  </si>
  <si>
    <t>TER UQ</t>
  </si>
  <si>
    <t>US8807701029</t>
  </si>
  <si>
    <t>TER</t>
  </si>
  <si>
    <t>Texas Instruments Inc</t>
  </si>
  <si>
    <t>TXN.OQ</t>
  </si>
  <si>
    <t>TXN UQ</t>
  </si>
  <si>
    <t>US8825081040</t>
  </si>
  <si>
    <t>TXN</t>
  </si>
  <si>
    <t>The Trade Desk, Inc.</t>
  </si>
  <si>
    <t>TTD.OQ</t>
  </si>
  <si>
    <t>TTD UQ</t>
  </si>
  <si>
    <t>88339J105</t>
  </si>
  <si>
    <t>US88339J1051</t>
  </si>
  <si>
    <t>BD8FDD1</t>
  </si>
  <si>
    <t>TTD</t>
  </si>
  <si>
    <t>Trimble Inc</t>
  </si>
  <si>
    <t>TRMB.OQ</t>
  </si>
  <si>
    <t>TRMB UQ</t>
  </si>
  <si>
    <t>US8962391004</t>
  </si>
  <si>
    <t>TRMB</t>
  </si>
  <si>
    <t>TripAdvisor Inc. A</t>
  </si>
  <si>
    <t>TRIP.OQ</t>
  </si>
  <si>
    <t>TRIP UQ</t>
  </si>
  <si>
    <t>US8969452015</t>
  </si>
  <si>
    <t>B6ZC3N6</t>
  </si>
  <si>
    <t>TRIP</t>
  </si>
  <si>
    <t>Twilio Inc-A</t>
  </si>
  <si>
    <t>TWLO.N</t>
  </si>
  <si>
    <t>TWLO UN</t>
  </si>
  <si>
    <t>90138F102</t>
  </si>
  <si>
    <t>US90138F1021</t>
  </si>
  <si>
    <t>BD6P5Q0</t>
  </si>
  <si>
    <t>TWLO</t>
  </si>
  <si>
    <t>Tyler Technologies Inc</t>
  </si>
  <si>
    <t>TYL.N</t>
  </si>
  <si>
    <t>TYL UN</t>
  </si>
  <si>
    <t>US9022521051</t>
  </si>
  <si>
    <t>TYL</t>
  </si>
  <si>
    <t>Ubiquiti Inc</t>
  </si>
  <si>
    <t>UI.N</t>
  </si>
  <si>
    <t>UI UN</t>
  </si>
  <si>
    <t>90353W103</t>
  </si>
  <si>
    <t>US90353W1036</t>
  </si>
  <si>
    <t>BK9Z6V8</t>
  </si>
  <si>
    <t>UI</t>
  </si>
  <si>
    <t>UiPath, Inc.</t>
  </si>
  <si>
    <t>PATH.N</t>
  </si>
  <si>
    <t>PATH UN</t>
  </si>
  <si>
    <t>90364P105</t>
  </si>
  <si>
    <t>US90364P1057</t>
  </si>
  <si>
    <t>BMD02L5</t>
  </si>
  <si>
    <t>PATH</t>
  </si>
  <si>
    <t>Ultra Clean Hldgs</t>
  </si>
  <si>
    <t>UCTT.OQ</t>
  </si>
  <si>
    <t>UCTT UQ</t>
  </si>
  <si>
    <t>90385V107</t>
  </si>
  <si>
    <t>US90385V1070</t>
  </si>
  <si>
    <t>B00G0F2</t>
  </si>
  <si>
    <t>UCTT</t>
  </si>
  <si>
    <t>Unisys Corp</t>
  </si>
  <si>
    <t>UIS.N</t>
  </si>
  <si>
    <t>UIS UN</t>
  </si>
  <si>
    <t>US9092143067</t>
  </si>
  <si>
    <t>UIS</t>
  </si>
  <si>
    <t>Unity Software Inc.</t>
  </si>
  <si>
    <t>U.N</t>
  </si>
  <si>
    <t>U UN</t>
  </si>
  <si>
    <t>91332U101</t>
  </si>
  <si>
    <t>US91332U1016</t>
  </si>
  <si>
    <t>BLFDXH8</t>
  </si>
  <si>
    <t>U</t>
  </si>
  <si>
    <t>Universal Display Corp</t>
  </si>
  <si>
    <t>OLED.OQ</t>
  </si>
  <si>
    <t>OLED UQ</t>
  </si>
  <si>
    <t>91347P105</t>
  </si>
  <si>
    <t>US91347P1057</t>
  </si>
  <si>
    <t>OLED</t>
  </si>
  <si>
    <t>VERINT SYSTEMS</t>
  </si>
  <si>
    <t>VRNT.OQ</t>
  </si>
  <si>
    <t>VRNT UQ</t>
  </si>
  <si>
    <t>92343X100</t>
  </si>
  <si>
    <t>US92343X1000</t>
  </si>
  <si>
    <t>VRNT</t>
  </si>
  <si>
    <t>VMware Inc A</t>
  </si>
  <si>
    <t>VMW.N</t>
  </si>
  <si>
    <t>VMW UN</t>
  </si>
  <si>
    <t>US9285634021</t>
  </si>
  <si>
    <t>B23SN61</t>
  </si>
  <si>
    <t>VMW</t>
  </si>
  <si>
    <t>Varonis Systems Inc</t>
  </si>
  <si>
    <t>VRNS.OQ</t>
  </si>
  <si>
    <t>VRNS UQ</t>
  </si>
  <si>
    <t>US9222801022</t>
  </si>
  <si>
    <t>BJZ2ZR5</t>
  </si>
  <si>
    <t>VRNS</t>
  </si>
  <si>
    <t>VeriSign Inc</t>
  </si>
  <si>
    <t>VRSN.OQ</t>
  </si>
  <si>
    <t>VRSN UQ</t>
  </si>
  <si>
    <t>US92343E1029</t>
  </si>
  <si>
    <t>VRSN</t>
  </si>
  <si>
    <t>VRRM.OQ</t>
  </si>
  <si>
    <t>VRRM UQ</t>
  </si>
  <si>
    <t>92511U102</t>
  </si>
  <si>
    <t>US92511U1025</t>
  </si>
  <si>
    <t>BFXX5X8</t>
  </si>
  <si>
    <t>VRRM</t>
  </si>
  <si>
    <t>ViaSat Inc</t>
  </si>
  <si>
    <t>VSAT.OQ</t>
  </si>
  <si>
    <t>VSAT UQ</t>
  </si>
  <si>
    <t>92552V100</t>
  </si>
  <si>
    <t>US92552V1008</t>
  </si>
  <si>
    <t>VSAT</t>
  </si>
  <si>
    <t>Viavi Solutions Inc</t>
  </si>
  <si>
    <t>VIAV.OQ</t>
  </si>
  <si>
    <t>VIAV UQ</t>
  </si>
  <si>
    <t>US9255501051</t>
  </si>
  <si>
    <t>BYXB201</t>
  </si>
  <si>
    <t>VIAV</t>
  </si>
  <si>
    <t>Vimeo Holdings Inc. CL A</t>
  </si>
  <si>
    <t>VMEO.OQ</t>
  </si>
  <si>
    <t>VMEO UQ</t>
  </si>
  <si>
    <t>92719V100</t>
  </si>
  <si>
    <t>US92719V1008</t>
  </si>
  <si>
    <t>BNDYF15</t>
  </si>
  <si>
    <t>VMEO</t>
  </si>
  <si>
    <t>V.N</t>
  </si>
  <si>
    <t>V UN</t>
  </si>
  <si>
    <t>92826C839</t>
  </si>
  <si>
    <t>US92826C8394</t>
  </si>
  <si>
    <t>B2PZN04</t>
  </si>
  <si>
    <t>V</t>
  </si>
  <si>
    <t>Vishay Intertechnology Inc</t>
  </si>
  <si>
    <t>VSH.N</t>
  </si>
  <si>
    <t>VSH UN</t>
  </si>
  <si>
    <t>US9282981086</t>
  </si>
  <si>
    <t>VSH</t>
  </si>
  <si>
    <t>Vontier Corp</t>
  </si>
  <si>
    <t>VNT.N</t>
  </si>
  <si>
    <t>VNT UN</t>
  </si>
  <si>
    <t>US9288811014</t>
  </si>
  <si>
    <t>BH4GV32</t>
  </si>
  <si>
    <t>VNT</t>
  </si>
  <si>
    <t>WEX.N</t>
  </si>
  <si>
    <t>WEX UN</t>
  </si>
  <si>
    <t>96208T104</t>
  </si>
  <si>
    <t>US96208T1043</t>
  </si>
  <si>
    <t>B8383P2</t>
  </si>
  <si>
    <t>WEX</t>
  </si>
  <si>
    <t>W.N</t>
  </si>
  <si>
    <t>W UN</t>
  </si>
  <si>
    <t>94419L101</t>
  </si>
  <si>
    <t>US94419L1017</t>
  </si>
  <si>
    <t>BQXZP64</t>
  </si>
  <si>
    <t>W</t>
  </si>
  <si>
    <t>Western Digital Corp</t>
  </si>
  <si>
    <t>WDC.OQ</t>
  </si>
  <si>
    <t>WDC UQ</t>
  </si>
  <si>
    <t>US9581021055</t>
  </si>
  <si>
    <t>WDC</t>
  </si>
  <si>
    <t>WU.N</t>
  </si>
  <si>
    <t>WU UN</t>
  </si>
  <si>
    <t>US9598021098</t>
  </si>
  <si>
    <t>B1F76F9</t>
  </si>
  <si>
    <t>WU</t>
  </si>
  <si>
    <t>Wolfspeed, Inc.</t>
  </si>
  <si>
    <t>WOLF.N</t>
  </si>
  <si>
    <t>WOLF UN</t>
  </si>
  <si>
    <t>US9778521024</t>
  </si>
  <si>
    <t>BMBVND9</t>
  </si>
  <si>
    <t>WOLF</t>
  </si>
  <si>
    <t>Workday Inc. A</t>
  </si>
  <si>
    <t>WDAY.OQ</t>
  </si>
  <si>
    <t>WDAY UQ</t>
  </si>
  <si>
    <t>98138H101</t>
  </si>
  <si>
    <t>US98138H1014</t>
  </si>
  <si>
    <t>B8K6ZD1</t>
  </si>
  <si>
    <t>WDAY</t>
  </si>
  <si>
    <t>Workiva Inc A</t>
  </si>
  <si>
    <t>WK.N</t>
  </si>
  <si>
    <t>WK UN</t>
  </si>
  <si>
    <t>98139A105</t>
  </si>
  <si>
    <t>US98139A1051</t>
  </si>
  <si>
    <t>BSS6HY8</t>
  </si>
  <si>
    <t>WK</t>
  </si>
  <si>
    <t>Xerox Holdings Corp</t>
  </si>
  <si>
    <t>XRX.OQ</t>
  </si>
  <si>
    <t>XRX UQ</t>
  </si>
  <si>
    <t>98421M106</t>
  </si>
  <si>
    <t>US98421M1062</t>
  </si>
  <si>
    <t>BJJD5G3</t>
  </si>
  <si>
    <t>XRX</t>
  </si>
  <si>
    <t>Xperi Inc.</t>
  </si>
  <si>
    <t>XPER.N</t>
  </si>
  <si>
    <t>XPER UN</t>
  </si>
  <si>
    <t>98423J101</t>
  </si>
  <si>
    <t>US98423J1016</t>
  </si>
  <si>
    <t>BQV3RS6</t>
  </si>
  <si>
    <t>XPER</t>
  </si>
  <si>
    <t>Yelp Inc</t>
  </si>
  <si>
    <t>YELP.N</t>
  </si>
  <si>
    <t>YELP UN</t>
  </si>
  <si>
    <t>US9858171054</t>
  </si>
  <si>
    <t>B7KCD72</t>
  </si>
  <si>
    <t>YELP</t>
  </si>
  <si>
    <t>D5000550055505557</t>
  </si>
  <si>
    <t>Zebra Technologies Corp</t>
  </si>
  <si>
    <t>ZBRA.OQ</t>
  </si>
  <si>
    <t>ZBRA UQ</t>
  </si>
  <si>
    <t>US9892071054</t>
  </si>
  <si>
    <t>ZBRA</t>
  </si>
  <si>
    <t>Ziff Davis Inc</t>
  </si>
  <si>
    <t>ZD.OQ</t>
  </si>
  <si>
    <t>ZD UQ</t>
  </si>
  <si>
    <t>48123V102</t>
  </si>
  <si>
    <t>US48123V1026</t>
  </si>
  <si>
    <t>B75DGJ3</t>
  </si>
  <si>
    <t>ZD</t>
  </si>
  <si>
    <t>Zoom Video Communications, Inc.</t>
  </si>
  <si>
    <t>ZM.OQ</t>
  </si>
  <si>
    <t>ZM UQ</t>
  </si>
  <si>
    <t>98980L101</t>
  </si>
  <si>
    <t>US98980L1017</t>
  </si>
  <si>
    <t>BGSP7M9</t>
  </si>
  <si>
    <t>ZM</t>
  </si>
  <si>
    <t>ZoomInfo Technologies, Inc.</t>
  </si>
  <si>
    <t>ZI.OQ</t>
  </si>
  <si>
    <t>ZI UQ</t>
  </si>
  <si>
    <t>98980F104</t>
  </si>
  <si>
    <t>US98980F1049</t>
  </si>
  <si>
    <t>BMWF095</t>
  </si>
  <si>
    <t>ZI</t>
  </si>
  <si>
    <t>Zscaler, Inc.</t>
  </si>
  <si>
    <t>ZS.OQ</t>
  </si>
  <si>
    <t>ZS UQ</t>
  </si>
  <si>
    <t>98980G102</t>
  </si>
  <si>
    <t>US98980G1022</t>
  </si>
  <si>
    <t>BZ00V34</t>
  </si>
  <si>
    <t>ZS</t>
  </si>
  <si>
    <t>Zuora, Inc.-A</t>
  </si>
  <si>
    <t>ZUO.N</t>
  </si>
  <si>
    <t>ZUO UN</t>
  </si>
  <si>
    <t>98983V106</t>
  </si>
  <si>
    <t>US98983V1061</t>
  </si>
  <si>
    <t>BFXZB14</t>
  </si>
  <si>
    <t>ZUO</t>
  </si>
  <si>
    <t>S&amp;P North American Technology Sector Index</t>
  </si>
  <si>
    <t>SPGSTI</t>
  </si>
  <si>
    <t>SPUSA-NASIUSDCW--P-RNA---NAT</t>
  </si>
  <si>
    <t>To be Announced December 15, 2022</t>
  </si>
  <si>
    <t>Theoretical Weight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</si>
</sst>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0.000%"/>
    <numFmt numFmtId="166" formatCode="0.00000%"/>
    <numFmt numFmtId="167"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2">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4"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5" fontId="0" fillId="5" borderId="0" xfId="1" applyNumberFormat="1" applyFont="1" applyFill="1" applyAlignment="1">
      <alignment wrapText="1"/>
    </xf>
    <xf numFmtId="165" fontId="0" fillId="0" borderId="0" xfId="1" applyNumberFormat="1" applyFont="1"/>
    <xf numFmtId="166" fontId="0" fillId="0" borderId="0" xfId="1" applyNumberFormat="1" applyFont="1"/>
    <xf numFmtId="167" fontId="0" fillId="5" borderId="0" xfId="1" applyNumberFormat="1" applyFont="1" applyFill="1" applyAlignment="1">
      <alignment wrapText="1"/>
    </xf>
    <xf numFmtId="167"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6"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279"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462</v>
      </c>
      <c r="B1" s="65"/>
      <c r="C1" s="65"/>
      <c r="D1" s="65"/>
      <c r="E1" s="65"/>
      <c r="F1" s="65"/>
      <c r="G1" s="65"/>
      <c r="H1" s="66"/>
    </row>
    <row r="2" spans="1:8" x14ac:dyDescent="0.25">
      <c r="A2" s="32" t="s">
        <v>463</v>
      </c>
      <c r="B2" s="33"/>
      <c r="C2" s="33"/>
      <c r="D2" s="33"/>
      <c r="E2" s="33"/>
      <c r="F2" s="33"/>
      <c r="G2" s="33"/>
      <c r="H2" s="34"/>
    </row>
    <row r="3" spans="1:8" ht="15.6" customHeight="1" x14ac:dyDescent="0.25">
      <c r="A3" s="67" t="s">
        <v>464</v>
      </c>
      <c r="B3" s="67"/>
      <c r="C3" s="67"/>
      <c r="D3" s="67"/>
      <c r="E3" s="67"/>
      <c r="F3" s="67"/>
      <c r="G3" s="67"/>
      <c r="H3" s="68"/>
    </row>
    <row r="4" spans="1:8" ht="16.899999999999999" customHeight="1" x14ac:dyDescent="0.25">
      <c r="A4" s="35" t="s">
        <v>465</v>
      </c>
      <c r="B4" s="36"/>
      <c r="D4" s="36"/>
      <c r="E4" s="36" t="s">
        <v>466</v>
      </c>
      <c r="F4" s="36" t="s">
        <v>466</v>
      </c>
      <c r="G4" s="36" t="s">
        <v>466</v>
      </c>
      <c r="H4" s="37" t="s">
        <v>466</v>
      </c>
    </row>
    <row r="5" spans="1:8" ht="15.75" thickBot="1" x14ac:dyDescent="0.3">
      <c r="A5" s="69" t="s">
        <v>467</v>
      </c>
      <c r="B5" s="70"/>
      <c r="C5" s="70" t="s">
        <v>468</v>
      </c>
      <c r="D5" s="70"/>
      <c r="E5" s="70" t="s">
        <v>469</v>
      </c>
      <c r="F5" s="70"/>
      <c r="G5" s="70" t="s">
        <v>470</v>
      </c>
      <c r="H5" s="71"/>
    </row>
    <row r="6" spans="1:8" x14ac:dyDescent="0.25">
      <c r="A6" s="38">
        <v>10</v>
      </c>
      <c r="B6" s="38" t="s">
        <v>471</v>
      </c>
      <c r="C6" s="38">
        <v>1010</v>
      </c>
      <c r="D6" s="38" t="s">
        <v>471</v>
      </c>
      <c r="E6" s="38">
        <v>101010</v>
      </c>
      <c r="F6" s="38" t="s">
        <v>472</v>
      </c>
      <c r="G6" s="38">
        <v>10101010</v>
      </c>
      <c r="H6" s="39" t="s">
        <v>473</v>
      </c>
    </row>
    <row r="7" spans="1:8" x14ac:dyDescent="0.25">
      <c r="A7" s="40"/>
      <c r="B7" s="40"/>
      <c r="C7" s="40"/>
      <c r="D7" s="40"/>
      <c r="E7" s="40"/>
      <c r="F7" s="40"/>
      <c r="G7" s="40"/>
      <c r="H7" s="41" t="s">
        <v>474</v>
      </c>
    </row>
    <row r="8" spans="1:8" x14ac:dyDescent="0.25">
      <c r="A8" s="38"/>
      <c r="B8" s="38"/>
      <c r="C8" s="38"/>
      <c r="D8" s="38"/>
      <c r="E8" s="38"/>
      <c r="F8" s="38"/>
      <c r="G8" s="38">
        <v>10101020</v>
      </c>
      <c r="H8" s="42" t="s">
        <v>475</v>
      </c>
    </row>
    <row r="9" spans="1:8" ht="26.25" x14ac:dyDescent="0.25">
      <c r="A9" s="40"/>
      <c r="B9" s="40"/>
      <c r="C9" s="40"/>
      <c r="D9" s="40"/>
      <c r="E9" s="40"/>
      <c r="F9" s="40"/>
      <c r="G9" s="40"/>
      <c r="H9" s="41" t="s">
        <v>476</v>
      </c>
    </row>
    <row r="10" spans="1:8" x14ac:dyDescent="0.25">
      <c r="A10" s="38"/>
      <c r="B10" s="38"/>
      <c r="C10" s="38"/>
      <c r="D10" s="38"/>
      <c r="E10" s="38">
        <v>101020</v>
      </c>
      <c r="F10" s="38" t="s">
        <v>477</v>
      </c>
      <c r="G10" s="38">
        <v>10102010</v>
      </c>
      <c r="H10" s="42" t="s">
        <v>478</v>
      </c>
    </row>
    <row r="11" spans="1:8" ht="26.25" x14ac:dyDescent="0.25">
      <c r="A11" s="40"/>
      <c r="B11" s="40"/>
      <c r="C11" s="40"/>
      <c r="D11" s="40"/>
      <c r="E11" s="40"/>
      <c r="F11" s="40"/>
      <c r="G11" s="40"/>
      <c r="H11" s="41" t="s">
        <v>479</v>
      </c>
    </row>
    <row r="12" spans="1:8" x14ac:dyDescent="0.25">
      <c r="A12" s="38"/>
      <c r="B12" s="38"/>
      <c r="C12" s="38"/>
      <c r="D12" s="38"/>
      <c r="E12" s="38"/>
      <c r="F12" s="38"/>
      <c r="G12" s="38">
        <v>10102020</v>
      </c>
      <c r="H12" s="42" t="s">
        <v>480</v>
      </c>
    </row>
    <row r="13" spans="1:8" x14ac:dyDescent="0.25">
      <c r="A13" s="40" t="s">
        <v>466</v>
      </c>
      <c r="B13" s="40"/>
      <c r="C13" s="40"/>
      <c r="D13" s="40"/>
      <c r="E13" s="40"/>
      <c r="F13" s="40"/>
      <c r="G13" s="40"/>
      <c r="H13" s="41" t="s">
        <v>481</v>
      </c>
    </row>
    <row r="14" spans="1:8" x14ac:dyDescent="0.25">
      <c r="A14" s="38" t="s">
        <v>466</v>
      </c>
      <c r="B14" s="38"/>
      <c r="C14" s="38"/>
      <c r="D14" s="38"/>
      <c r="E14" s="38"/>
      <c r="F14" s="38"/>
      <c r="G14" s="38">
        <v>10102030</v>
      </c>
      <c r="H14" s="42" t="s">
        <v>482</v>
      </c>
    </row>
    <row r="15" spans="1:8" ht="26.25" x14ac:dyDescent="0.25">
      <c r="A15" s="40" t="s">
        <v>466</v>
      </c>
      <c r="B15" s="40"/>
      <c r="C15" s="40"/>
      <c r="D15" s="40"/>
      <c r="E15" s="40"/>
      <c r="F15" s="40"/>
      <c r="G15" s="40"/>
      <c r="H15" s="41" t="s">
        <v>483</v>
      </c>
    </row>
    <row r="16" spans="1:8" x14ac:dyDescent="0.25">
      <c r="A16" s="40" t="s">
        <v>466</v>
      </c>
      <c r="B16" s="40"/>
      <c r="C16" s="40"/>
      <c r="D16" s="40"/>
      <c r="E16" s="40"/>
      <c r="F16" s="40"/>
      <c r="G16" s="38">
        <v>10102040</v>
      </c>
      <c r="H16" s="42" t="s">
        <v>484</v>
      </c>
    </row>
    <row r="17" spans="1:8" ht="26.25" x14ac:dyDescent="0.25">
      <c r="A17" s="40" t="s">
        <v>466</v>
      </c>
      <c r="B17" s="40"/>
      <c r="C17" s="40"/>
      <c r="D17" s="40"/>
      <c r="E17" s="40"/>
      <c r="F17" s="40"/>
      <c r="G17" s="38"/>
      <c r="H17" s="41" t="s">
        <v>485</v>
      </c>
    </row>
    <row r="18" spans="1:8" x14ac:dyDescent="0.25">
      <c r="A18" s="40" t="s">
        <v>466</v>
      </c>
      <c r="B18" s="40"/>
      <c r="C18" s="40"/>
      <c r="D18" s="40"/>
      <c r="E18" s="40"/>
      <c r="F18" s="40"/>
      <c r="G18" s="38">
        <v>10102050</v>
      </c>
      <c r="H18" s="42" t="s">
        <v>486</v>
      </c>
    </row>
    <row r="19" spans="1:8" ht="39" x14ac:dyDescent="0.25">
      <c r="A19" s="40" t="s">
        <v>466</v>
      </c>
      <c r="B19" s="40"/>
      <c r="C19" s="40"/>
      <c r="D19" s="40"/>
      <c r="E19" s="40"/>
      <c r="F19" s="40"/>
      <c r="G19" s="38"/>
      <c r="H19" s="41" t="s">
        <v>487</v>
      </c>
    </row>
    <row r="20" spans="1:8" x14ac:dyDescent="0.25">
      <c r="A20" s="38">
        <v>15</v>
      </c>
      <c r="B20" s="38" t="s">
        <v>488</v>
      </c>
      <c r="C20" s="38">
        <v>1510</v>
      </c>
      <c r="D20" s="38" t="s">
        <v>488</v>
      </c>
      <c r="E20" s="38">
        <v>151010</v>
      </c>
      <c r="F20" s="38" t="s">
        <v>489</v>
      </c>
      <c r="G20" s="38">
        <v>15101010</v>
      </c>
      <c r="H20" s="42" t="s">
        <v>490</v>
      </c>
    </row>
    <row r="21" spans="1:8" ht="39" x14ac:dyDescent="0.25">
      <c r="A21" s="40" t="s">
        <v>466</v>
      </c>
      <c r="B21" s="40"/>
      <c r="C21" s="40"/>
      <c r="D21" s="40"/>
      <c r="E21" s="40"/>
      <c r="F21" s="40"/>
      <c r="G21" s="40"/>
      <c r="H21" s="41" t="s">
        <v>491</v>
      </c>
    </row>
    <row r="22" spans="1:8" x14ac:dyDescent="0.25">
      <c r="A22" s="38" t="s">
        <v>466</v>
      </c>
      <c r="B22" s="38"/>
      <c r="C22" s="38"/>
      <c r="D22" s="38"/>
      <c r="E22" s="38"/>
      <c r="F22" s="38"/>
      <c r="G22" s="38">
        <v>15101020</v>
      </c>
      <c r="H22" s="42" t="s">
        <v>492</v>
      </c>
    </row>
    <row r="23" spans="1:8" ht="26.25" x14ac:dyDescent="0.25">
      <c r="A23" s="40" t="s">
        <v>466</v>
      </c>
      <c r="B23" s="40"/>
      <c r="C23" s="40"/>
      <c r="D23" s="40"/>
      <c r="E23" s="40"/>
      <c r="F23" s="40"/>
      <c r="G23" s="40"/>
      <c r="H23" s="41" t="s">
        <v>493</v>
      </c>
    </row>
    <row r="24" spans="1:8" x14ac:dyDescent="0.25">
      <c r="A24" s="38" t="s">
        <v>466</v>
      </c>
      <c r="B24" s="38"/>
      <c r="C24" s="38"/>
      <c r="D24" s="38"/>
      <c r="E24" s="38"/>
      <c r="F24" s="38"/>
      <c r="G24" s="38">
        <v>15101030</v>
      </c>
      <c r="H24" s="42" t="s">
        <v>494</v>
      </c>
    </row>
    <row r="25" spans="1:8" x14ac:dyDescent="0.25">
      <c r="A25" s="40" t="s">
        <v>466</v>
      </c>
      <c r="B25" s="40"/>
      <c r="C25" s="40"/>
      <c r="D25" s="40"/>
      <c r="E25" s="40"/>
      <c r="F25" s="40"/>
      <c r="G25" s="40"/>
      <c r="H25" s="41" t="s">
        <v>495</v>
      </c>
    </row>
    <row r="26" spans="1:8" x14ac:dyDescent="0.25">
      <c r="A26" s="38" t="s">
        <v>466</v>
      </c>
      <c r="B26" s="38"/>
      <c r="C26" s="38"/>
      <c r="D26" s="38"/>
      <c r="E26" s="38"/>
      <c r="F26" s="38"/>
      <c r="G26" s="38">
        <v>15101040</v>
      </c>
      <c r="H26" s="42" t="s">
        <v>496</v>
      </c>
    </row>
    <row r="27" spans="1:8" x14ac:dyDescent="0.25">
      <c r="A27" s="40" t="s">
        <v>466</v>
      </c>
      <c r="B27" s="40"/>
      <c r="C27" s="40"/>
      <c r="D27" s="40"/>
      <c r="E27" s="40"/>
      <c r="F27" s="40"/>
      <c r="G27" s="40"/>
      <c r="H27" s="41" t="s">
        <v>497</v>
      </c>
    </row>
    <row r="28" spans="1:8" x14ac:dyDescent="0.25">
      <c r="A28" s="38" t="s">
        <v>466</v>
      </c>
      <c r="B28" s="38"/>
      <c r="C28" s="38"/>
      <c r="D28" s="38"/>
      <c r="E28" s="38"/>
      <c r="F28" s="38"/>
      <c r="G28" s="38">
        <v>15101050</v>
      </c>
      <c r="H28" s="42" t="s">
        <v>498</v>
      </c>
    </row>
    <row r="29" spans="1:8" ht="26.25" x14ac:dyDescent="0.25">
      <c r="A29" s="40" t="s">
        <v>466</v>
      </c>
      <c r="B29" s="40"/>
      <c r="C29" s="40"/>
      <c r="D29" s="40"/>
      <c r="E29" s="40"/>
      <c r="F29" s="40"/>
      <c r="G29" s="40"/>
      <c r="H29" s="41" t="s">
        <v>499</v>
      </c>
    </row>
    <row r="30" spans="1:8" x14ac:dyDescent="0.25">
      <c r="A30" s="38" t="s">
        <v>466</v>
      </c>
      <c r="B30" s="38"/>
      <c r="C30" s="38"/>
      <c r="D30" s="38"/>
      <c r="E30" s="38">
        <v>151020</v>
      </c>
      <c r="F30" s="38" t="s">
        <v>500</v>
      </c>
      <c r="G30" s="38">
        <v>15102010</v>
      </c>
      <c r="H30" s="42" t="s">
        <v>500</v>
      </c>
    </row>
    <row r="31" spans="1:8" ht="26.25" x14ac:dyDescent="0.25">
      <c r="A31" s="40" t="s">
        <v>466</v>
      </c>
      <c r="B31" s="40"/>
      <c r="C31" s="40"/>
      <c r="D31" s="40"/>
      <c r="E31" s="40"/>
      <c r="F31" s="40"/>
      <c r="G31" s="40"/>
      <c r="H31" s="41" t="s">
        <v>501</v>
      </c>
    </row>
    <row r="32" spans="1:8" x14ac:dyDescent="0.25">
      <c r="A32" s="38" t="s">
        <v>466</v>
      </c>
      <c r="B32" s="38"/>
      <c r="C32" s="38"/>
      <c r="D32" s="38"/>
      <c r="E32" s="38">
        <v>151030</v>
      </c>
      <c r="F32" s="38" t="s">
        <v>502</v>
      </c>
      <c r="G32" s="43">
        <v>15103010</v>
      </c>
      <c r="H32" s="44" t="s">
        <v>503</v>
      </c>
    </row>
    <row r="33" spans="1:8" x14ac:dyDescent="0.25">
      <c r="A33" s="40" t="s">
        <v>466</v>
      </c>
      <c r="B33" s="40"/>
      <c r="C33" s="40"/>
      <c r="D33" s="40"/>
      <c r="E33" s="40"/>
      <c r="F33" s="40"/>
      <c r="G33" s="40"/>
      <c r="H33" s="41" t="s">
        <v>504</v>
      </c>
    </row>
    <row r="34" spans="1:8" x14ac:dyDescent="0.25">
      <c r="A34" s="38" t="s">
        <v>466</v>
      </c>
      <c r="B34" s="38"/>
      <c r="C34" s="38"/>
      <c r="D34" s="38"/>
      <c r="E34" s="38"/>
      <c r="F34" s="38"/>
      <c r="G34" s="43">
        <v>15103020</v>
      </c>
      <c r="H34" s="44" t="s">
        <v>505</v>
      </c>
    </row>
    <row r="35" spans="1:8" x14ac:dyDescent="0.25">
      <c r="A35" s="40" t="s">
        <v>466</v>
      </c>
      <c r="B35" s="40"/>
      <c r="C35" s="40"/>
      <c r="D35" s="40"/>
      <c r="E35" s="40"/>
      <c r="F35" s="40"/>
      <c r="G35" s="40"/>
      <c r="H35" s="41" t="s">
        <v>506</v>
      </c>
    </row>
    <row r="36" spans="1:8" x14ac:dyDescent="0.25">
      <c r="A36" s="40" t="s">
        <v>466</v>
      </c>
      <c r="B36" s="40"/>
      <c r="C36" s="40"/>
      <c r="D36" s="40"/>
      <c r="E36" s="38">
        <v>151040</v>
      </c>
      <c r="F36" s="38" t="s">
        <v>507</v>
      </c>
      <c r="G36" s="38">
        <v>15104010</v>
      </c>
      <c r="H36" s="42" t="s">
        <v>508</v>
      </c>
    </row>
    <row r="37" spans="1:8" ht="26.25" x14ac:dyDescent="0.25">
      <c r="A37" s="40" t="s">
        <v>466</v>
      </c>
      <c r="B37" s="40"/>
      <c r="C37" s="40"/>
      <c r="D37" s="40"/>
      <c r="E37" s="40"/>
      <c r="F37" s="40"/>
      <c r="G37" s="40"/>
      <c r="H37" s="41" t="s">
        <v>509</v>
      </c>
    </row>
    <row r="38" spans="1:8" x14ac:dyDescent="0.25">
      <c r="A38" s="38" t="s">
        <v>466</v>
      </c>
      <c r="B38" s="38"/>
      <c r="C38" s="38"/>
      <c r="D38" s="38"/>
      <c r="E38" s="38"/>
      <c r="F38" s="38"/>
      <c r="G38" s="38">
        <v>15104020</v>
      </c>
      <c r="H38" s="42" t="s">
        <v>510</v>
      </c>
    </row>
    <row r="39" spans="1:8" ht="39" x14ac:dyDescent="0.25">
      <c r="A39" s="40" t="s">
        <v>466</v>
      </c>
      <c r="B39" s="40"/>
      <c r="C39" s="40"/>
      <c r="D39" s="40"/>
      <c r="E39" s="40"/>
      <c r="F39" s="40"/>
      <c r="G39" s="40"/>
      <c r="H39" s="41" t="s">
        <v>511</v>
      </c>
    </row>
    <row r="40" spans="1:8" x14ac:dyDescent="0.25">
      <c r="A40" s="40" t="s">
        <v>466</v>
      </c>
      <c r="B40" s="40"/>
      <c r="C40" s="40"/>
      <c r="D40" s="40"/>
      <c r="E40" s="40"/>
      <c r="F40" s="40"/>
      <c r="G40" s="38">
        <v>15104025</v>
      </c>
      <c r="H40" s="42" t="s">
        <v>512</v>
      </c>
    </row>
    <row r="41" spans="1:8" x14ac:dyDescent="0.25">
      <c r="A41" s="40" t="s">
        <v>466</v>
      </c>
      <c r="B41" s="40"/>
      <c r="C41" s="40"/>
      <c r="D41" s="40"/>
      <c r="E41" s="40"/>
      <c r="F41" s="40"/>
      <c r="G41" s="40"/>
      <c r="H41" s="41" t="s">
        <v>513</v>
      </c>
    </row>
    <row r="42" spans="1:8" x14ac:dyDescent="0.25">
      <c r="A42" s="38" t="s">
        <v>466</v>
      </c>
      <c r="B42" s="38"/>
      <c r="C42" s="38"/>
      <c r="D42" s="38"/>
      <c r="E42" s="38"/>
      <c r="F42" s="38"/>
      <c r="G42" s="38">
        <v>15104030</v>
      </c>
      <c r="H42" s="42" t="s">
        <v>514</v>
      </c>
    </row>
    <row r="43" spans="1:8" ht="26.25" x14ac:dyDescent="0.25">
      <c r="A43" s="40" t="s">
        <v>466</v>
      </c>
      <c r="B43" s="40"/>
      <c r="C43" s="40"/>
      <c r="D43" s="40"/>
      <c r="E43" s="40"/>
      <c r="F43" s="40"/>
      <c r="G43" s="40"/>
      <c r="H43" s="41" t="s">
        <v>515</v>
      </c>
    </row>
    <row r="44" spans="1:8" x14ac:dyDescent="0.25">
      <c r="A44" s="38" t="s">
        <v>466</v>
      </c>
      <c r="B44" s="38"/>
      <c r="C44" s="38"/>
      <c r="D44" s="38"/>
      <c r="E44" s="38"/>
      <c r="F44" s="38"/>
      <c r="G44" s="38">
        <v>15104040</v>
      </c>
      <c r="H44" s="42" t="s">
        <v>516</v>
      </c>
    </row>
    <row r="45" spans="1:8" x14ac:dyDescent="0.25">
      <c r="A45" s="40" t="s">
        <v>466</v>
      </c>
      <c r="B45" s="40"/>
      <c r="C45" s="40"/>
      <c r="D45" s="40"/>
      <c r="E45" s="40"/>
      <c r="F45" s="40"/>
      <c r="G45" s="40"/>
      <c r="H45" s="41" t="s">
        <v>517</v>
      </c>
    </row>
    <row r="46" spans="1:8" x14ac:dyDescent="0.25">
      <c r="A46" s="40" t="s">
        <v>466</v>
      </c>
      <c r="B46" s="40"/>
      <c r="C46" s="40"/>
      <c r="D46" s="40"/>
      <c r="E46" s="40"/>
      <c r="F46" s="40"/>
      <c r="G46" s="38">
        <v>15104045</v>
      </c>
      <c r="H46" s="42" t="s">
        <v>518</v>
      </c>
    </row>
    <row r="47" spans="1:8" x14ac:dyDescent="0.25">
      <c r="A47" s="40" t="s">
        <v>466</v>
      </c>
      <c r="B47" s="40"/>
      <c r="C47" s="40"/>
      <c r="D47" s="40"/>
      <c r="E47" s="40"/>
      <c r="F47" s="40"/>
      <c r="G47" s="40"/>
      <c r="H47" s="41" t="s">
        <v>519</v>
      </c>
    </row>
    <row r="48" spans="1:8" x14ac:dyDescent="0.25">
      <c r="A48" s="38" t="s">
        <v>466</v>
      </c>
      <c r="B48" s="38"/>
      <c r="C48" s="38"/>
      <c r="D48" s="38"/>
      <c r="E48" s="38"/>
      <c r="F48" s="38"/>
      <c r="G48" s="38">
        <v>15104050</v>
      </c>
      <c r="H48" s="42" t="s">
        <v>520</v>
      </c>
    </row>
    <row r="49" spans="1:8" x14ac:dyDescent="0.25">
      <c r="A49" s="40" t="s">
        <v>466</v>
      </c>
      <c r="B49" s="40"/>
      <c r="C49" s="40"/>
      <c r="D49" s="40"/>
      <c r="E49" s="40"/>
      <c r="F49" s="40"/>
      <c r="G49" s="40"/>
      <c r="H49" s="41" t="s">
        <v>521</v>
      </c>
    </row>
    <row r="50" spans="1:8" x14ac:dyDescent="0.25">
      <c r="A50" s="38" t="s">
        <v>466</v>
      </c>
      <c r="B50" s="38"/>
      <c r="C50" s="38"/>
      <c r="D50" s="38"/>
      <c r="E50" s="38">
        <v>151050</v>
      </c>
      <c r="F50" s="38" t="s">
        <v>522</v>
      </c>
      <c r="G50" s="38">
        <v>15105010</v>
      </c>
      <c r="H50" s="42" t="s">
        <v>523</v>
      </c>
    </row>
    <row r="51" spans="1:8" x14ac:dyDescent="0.25">
      <c r="A51" s="40" t="s">
        <v>466</v>
      </c>
      <c r="B51" s="40"/>
      <c r="C51" s="40"/>
      <c r="D51" s="40"/>
      <c r="E51" s="40"/>
      <c r="F51" s="40"/>
      <c r="G51" s="40"/>
      <c r="H51" s="41" t="s">
        <v>524</v>
      </c>
    </row>
    <row r="52" spans="1:8" x14ac:dyDescent="0.25">
      <c r="A52" s="38" t="s">
        <v>466</v>
      </c>
      <c r="B52" s="38"/>
      <c r="C52" s="38"/>
      <c r="D52" s="38"/>
      <c r="E52" s="38"/>
      <c r="F52" s="38"/>
      <c r="G52" s="38">
        <v>15105020</v>
      </c>
      <c r="H52" s="42" t="s">
        <v>525</v>
      </c>
    </row>
    <row r="53" spans="1:8" x14ac:dyDescent="0.25">
      <c r="A53" s="40" t="s">
        <v>466</v>
      </c>
      <c r="B53" s="40"/>
      <c r="C53" s="40"/>
      <c r="D53" s="40"/>
      <c r="E53" s="40"/>
      <c r="F53" s="40"/>
      <c r="G53" s="40"/>
      <c r="H53" s="41" t="s">
        <v>526</v>
      </c>
    </row>
    <row r="54" spans="1:8" x14ac:dyDescent="0.25">
      <c r="A54" s="38">
        <v>20</v>
      </c>
      <c r="B54" s="38" t="s">
        <v>170</v>
      </c>
      <c r="C54" s="38">
        <v>2010</v>
      </c>
      <c r="D54" s="38" t="s">
        <v>527</v>
      </c>
      <c r="E54" s="38">
        <v>201010</v>
      </c>
      <c r="F54" s="38" t="s">
        <v>453</v>
      </c>
      <c r="G54" s="38">
        <v>20101010</v>
      </c>
      <c r="H54" s="42" t="s">
        <v>453</v>
      </c>
    </row>
    <row r="55" spans="1:8" x14ac:dyDescent="0.25">
      <c r="A55" s="40" t="s">
        <v>466</v>
      </c>
      <c r="B55" s="40"/>
      <c r="C55" s="40"/>
      <c r="D55" s="40"/>
      <c r="E55" s="40"/>
      <c r="F55" s="40"/>
      <c r="G55" s="40"/>
      <c r="H55" s="41" t="s">
        <v>528</v>
      </c>
    </row>
    <row r="56" spans="1:8" x14ac:dyDescent="0.25">
      <c r="A56" s="38" t="s">
        <v>466</v>
      </c>
      <c r="B56" s="38"/>
      <c r="C56" s="38"/>
      <c r="D56" s="38"/>
      <c r="E56" s="38">
        <v>201020</v>
      </c>
      <c r="F56" s="38" t="s">
        <v>442</v>
      </c>
      <c r="G56" s="38">
        <v>20102010</v>
      </c>
      <c r="H56" s="42" t="s">
        <v>442</v>
      </c>
    </row>
    <row r="57" spans="1:8" ht="26.25" x14ac:dyDescent="0.25">
      <c r="A57" s="40" t="s">
        <v>466</v>
      </c>
      <c r="B57" s="40"/>
      <c r="C57" s="40"/>
      <c r="D57" s="40"/>
      <c r="E57" s="40"/>
      <c r="F57" s="40"/>
      <c r="G57" s="40"/>
      <c r="H57" s="41" t="s">
        <v>529</v>
      </c>
    </row>
    <row r="58" spans="1:8" x14ac:dyDescent="0.25">
      <c r="A58" s="38" t="s">
        <v>466</v>
      </c>
      <c r="B58" s="38"/>
      <c r="C58" s="38"/>
      <c r="D58" s="38"/>
      <c r="E58" s="38">
        <v>201030</v>
      </c>
      <c r="F58" s="38" t="s">
        <v>452</v>
      </c>
      <c r="G58" s="38">
        <v>20103010</v>
      </c>
      <c r="H58" s="42" t="s">
        <v>452</v>
      </c>
    </row>
    <row r="59" spans="1:8" ht="26.25" x14ac:dyDescent="0.25">
      <c r="A59" s="40" t="s">
        <v>466</v>
      </c>
      <c r="B59" s="40"/>
      <c r="C59" s="40"/>
      <c r="D59" s="40"/>
      <c r="E59" s="40"/>
      <c r="F59" s="40"/>
      <c r="G59" s="40"/>
      <c r="H59" s="41" t="s">
        <v>530</v>
      </c>
    </row>
    <row r="60" spans="1:8" x14ac:dyDescent="0.25">
      <c r="A60" s="38" t="s">
        <v>466</v>
      </c>
      <c r="B60" s="38"/>
      <c r="C60" s="38"/>
      <c r="D60" s="38"/>
      <c r="E60" s="38">
        <v>201040</v>
      </c>
      <c r="F60" s="38" t="s">
        <v>531</v>
      </c>
      <c r="G60" s="38">
        <v>20104010</v>
      </c>
      <c r="H60" s="42" t="s">
        <v>441</v>
      </c>
    </row>
    <row r="61" spans="1:8" x14ac:dyDescent="0.25">
      <c r="A61" s="40" t="s">
        <v>466</v>
      </c>
      <c r="B61" s="40"/>
      <c r="C61" s="40"/>
      <c r="D61" s="40"/>
      <c r="E61" s="40"/>
      <c r="F61" s="40"/>
      <c r="G61" s="40"/>
      <c r="H61" s="41" t="s">
        <v>532</v>
      </c>
    </row>
    <row r="62" spans="1:8" x14ac:dyDescent="0.25">
      <c r="A62" s="38" t="s">
        <v>466</v>
      </c>
      <c r="B62" s="38"/>
      <c r="C62" s="38"/>
      <c r="D62" s="38"/>
      <c r="E62" s="38"/>
      <c r="F62" s="38"/>
      <c r="G62" s="38">
        <v>20104020</v>
      </c>
      <c r="H62" s="42" t="s">
        <v>458</v>
      </c>
    </row>
    <row r="63" spans="1:8" ht="26.25" x14ac:dyDescent="0.25">
      <c r="A63" s="40" t="s">
        <v>466</v>
      </c>
      <c r="B63" s="40"/>
      <c r="C63" s="40"/>
      <c r="D63" s="40"/>
      <c r="E63" s="40"/>
      <c r="F63" s="40"/>
      <c r="G63" s="40"/>
      <c r="H63" s="41" t="s">
        <v>533</v>
      </c>
    </row>
    <row r="64" spans="1:8" x14ac:dyDescent="0.25">
      <c r="A64" s="38" t="s">
        <v>466</v>
      </c>
      <c r="B64" s="38"/>
      <c r="C64" s="38"/>
      <c r="D64" s="38"/>
      <c r="E64" s="38">
        <v>201050</v>
      </c>
      <c r="F64" s="38" t="s">
        <v>444</v>
      </c>
      <c r="G64" s="38">
        <v>20105010</v>
      </c>
      <c r="H64" s="42" t="s">
        <v>444</v>
      </c>
    </row>
    <row r="65" spans="1:8" ht="26.25" x14ac:dyDescent="0.25">
      <c r="A65" s="40" t="s">
        <v>466</v>
      </c>
      <c r="B65" s="40"/>
      <c r="C65" s="40"/>
      <c r="D65" s="40"/>
      <c r="E65" s="40"/>
      <c r="F65" s="40"/>
      <c r="G65" s="40"/>
      <c r="H65" s="41" t="s">
        <v>534</v>
      </c>
    </row>
    <row r="66" spans="1:8" x14ac:dyDescent="0.25">
      <c r="A66" s="38" t="s">
        <v>466</v>
      </c>
      <c r="B66" s="38"/>
      <c r="C66" s="38"/>
      <c r="D66" s="38"/>
      <c r="E66" s="38">
        <v>201060</v>
      </c>
      <c r="F66" s="38" t="s">
        <v>535</v>
      </c>
      <c r="G66" s="43">
        <v>20106010</v>
      </c>
      <c r="H66" s="44" t="s">
        <v>456</v>
      </c>
    </row>
    <row r="67" spans="1:8" ht="26.25" x14ac:dyDescent="0.25">
      <c r="A67" s="40" t="s">
        <v>466</v>
      </c>
      <c r="B67" s="40"/>
      <c r="C67" s="40"/>
      <c r="D67" s="40"/>
      <c r="E67" s="40"/>
      <c r="F67" s="40"/>
      <c r="G67" s="40"/>
      <c r="H67" s="41" t="s">
        <v>536</v>
      </c>
    </row>
    <row r="68" spans="1:8" x14ac:dyDescent="0.25">
      <c r="A68" s="40" t="s">
        <v>466</v>
      </c>
      <c r="B68" s="40"/>
      <c r="C68" s="40"/>
      <c r="D68" s="40"/>
      <c r="E68" s="40"/>
      <c r="F68" s="40"/>
      <c r="G68" s="38">
        <v>20106015</v>
      </c>
      <c r="H68" s="42" t="s">
        <v>450</v>
      </c>
    </row>
    <row r="69" spans="1:8" ht="26.25" x14ac:dyDescent="0.25">
      <c r="A69" s="40" t="s">
        <v>466</v>
      </c>
      <c r="B69" s="40"/>
      <c r="C69" s="40"/>
      <c r="D69" s="40"/>
      <c r="E69" s="40"/>
      <c r="F69" s="40"/>
      <c r="G69" s="40"/>
      <c r="H69" s="41" t="s">
        <v>537</v>
      </c>
    </row>
    <row r="70" spans="1:8" x14ac:dyDescent="0.25">
      <c r="A70" s="38" t="s">
        <v>466</v>
      </c>
      <c r="B70" s="38"/>
      <c r="C70" s="38"/>
      <c r="D70" s="38"/>
      <c r="E70" s="38"/>
      <c r="F70" s="38"/>
      <c r="G70" s="43">
        <v>20106020</v>
      </c>
      <c r="H70" s="44" t="s">
        <v>445</v>
      </c>
    </row>
    <row r="71" spans="1:8" ht="26.25" x14ac:dyDescent="0.25">
      <c r="A71" s="40" t="s">
        <v>466</v>
      </c>
      <c r="B71" s="40"/>
      <c r="C71" s="40"/>
      <c r="D71" s="40"/>
      <c r="E71" s="40"/>
      <c r="F71" s="40"/>
      <c r="G71" s="40"/>
      <c r="H71" s="41" t="s">
        <v>538</v>
      </c>
    </row>
    <row r="72" spans="1:8" x14ac:dyDescent="0.25">
      <c r="A72" s="38" t="s">
        <v>466</v>
      </c>
      <c r="B72" s="38"/>
      <c r="C72" s="38"/>
      <c r="D72" s="38"/>
      <c r="E72" s="38">
        <v>201070</v>
      </c>
      <c r="F72" s="38" t="s">
        <v>443</v>
      </c>
      <c r="G72" s="38">
        <v>20107010</v>
      </c>
      <c r="H72" s="42" t="s">
        <v>443</v>
      </c>
    </row>
    <row r="73" spans="1:8" x14ac:dyDescent="0.25">
      <c r="A73" s="40" t="s">
        <v>466</v>
      </c>
      <c r="B73" s="40"/>
      <c r="C73" s="40"/>
      <c r="D73" s="40"/>
      <c r="E73" s="40"/>
      <c r="F73" s="40"/>
      <c r="G73" s="40"/>
      <c r="H73" s="41" t="s">
        <v>539</v>
      </c>
    </row>
    <row r="74" spans="1:8" x14ac:dyDescent="0.25">
      <c r="A74" s="38" t="s">
        <v>466</v>
      </c>
      <c r="B74" s="38"/>
      <c r="C74" s="38">
        <v>2020</v>
      </c>
      <c r="D74" s="38" t="s">
        <v>540</v>
      </c>
      <c r="E74" s="38">
        <v>202010</v>
      </c>
      <c r="F74" s="38" t="s">
        <v>541</v>
      </c>
      <c r="G74" s="38">
        <v>20201010</v>
      </c>
      <c r="H74" s="42" t="s">
        <v>459</v>
      </c>
    </row>
    <row r="75" spans="1:8" x14ac:dyDescent="0.25">
      <c r="A75" s="40" t="s">
        <v>466</v>
      </c>
      <c r="B75" s="40"/>
      <c r="C75" s="40"/>
      <c r="D75" s="40"/>
      <c r="E75" s="40"/>
      <c r="F75" s="40"/>
      <c r="G75" s="40"/>
      <c r="H75" s="41" t="s">
        <v>542</v>
      </c>
    </row>
    <row r="76" spans="1:8" x14ac:dyDescent="0.25">
      <c r="A76" s="38" t="s">
        <v>466</v>
      </c>
      <c r="B76" s="38"/>
      <c r="C76" s="38"/>
      <c r="D76" s="38"/>
      <c r="E76" s="38"/>
      <c r="F76" s="38"/>
      <c r="G76" s="38">
        <v>20201050</v>
      </c>
      <c r="H76" s="42" t="s">
        <v>448</v>
      </c>
    </row>
    <row r="77" spans="1:8" ht="26.25" x14ac:dyDescent="0.25">
      <c r="A77" s="40" t="s">
        <v>466</v>
      </c>
      <c r="B77" s="40"/>
      <c r="C77" s="40"/>
      <c r="D77" s="40"/>
      <c r="E77" s="40"/>
      <c r="F77" s="40"/>
      <c r="G77" s="40"/>
      <c r="H77" s="41" t="s">
        <v>543</v>
      </c>
    </row>
    <row r="78" spans="1:8" x14ac:dyDescent="0.25">
      <c r="A78" s="38" t="s">
        <v>466</v>
      </c>
      <c r="B78" s="38"/>
      <c r="C78" s="38"/>
      <c r="D78" s="38"/>
      <c r="E78" s="38"/>
      <c r="F78" s="38"/>
      <c r="G78" s="38">
        <v>20201060</v>
      </c>
      <c r="H78" s="42" t="s">
        <v>544</v>
      </c>
    </row>
    <row r="79" spans="1:8" x14ac:dyDescent="0.25">
      <c r="A79" s="40" t="s">
        <v>466</v>
      </c>
      <c r="B79" s="40"/>
      <c r="C79" s="40"/>
      <c r="D79" s="40"/>
      <c r="E79" s="40"/>
      <c r="F79" s="40"/>
      <c r="G79" s="40"/>
      <c r="H79" s="41" t="s">
        <v>545</v>
      </c>
    </row>
    <row r="80" spans="1:8" x14ac:dyDescent="0.25">
      <c r="A80" s="40" t="s">
        <v>466</v>
      </c>
      <c r="B80" s="40"/>
      <c r="C80" s="40"/>
      <c r="D80" s="40"/>
      <c r="E80" s="40"/>
      <c r="F80" s="40"/>
      <c r="G80" s="38">
        <v>20201070</v>
      </c>
      <c r="H80" s="42" t="s">
        <v>416</v>
      </c>
    </row>
    <row r="81" spans="1:8" ht="39" x14ac:dyDescent="0.25">
      <c r="A81" s="40" t="s">
        <v>466</v>
      </c>
      <c r="B81" s="40"/>
      <c r="C81" s="40"/>
      <c r="D81" s="40"/>
      <c r="E81" s="40"/>
      <c r="F81" s="40"/>
      <c r="G81" s="40"/>
      <c r="H81" s="41" t="s">
        <v>546</v>
      </c>
    </row>
    <row r="82" spans="1:8" x14ac:dyDescent="0.25">
      <c r="A82" s="40" t="s">
        <v>466</v>
      </c>
      <c r="B82" s="40"/>
      <c r="C82" s="40"/>
      <c r="D82" s="40"/>
      <c r="E82" s="38"/>
      <c r="F82" s="38"/>
      <c r="G82" s="38">
        <v>20201080</v>
      </c>
      <c r="H82" s="42" t="s">
        <v>447</v>
      </c>
    </row>
    <row r="83" spans="1:8" ht="51.75" x14ac:dyDescent="0.25">
      <c r="A83" s="40" t="s">
        <v>466</v>
      </c>
      <c r="B83" s="40"/>
      <c r="C83" s="40"/>
      <c r="D83" s="40"/>
      <c r="E83" s="40"/>
      <c r="F83" s="40"/>
      <c r="G83" s="40"/>
      <c r="H83" s="41" t="s">
        <v>547</v>
      </c>
    </row>
    <row r="84" spans="1:8" x14ac:dyDescent="0.25">
      <c r="A84" s="38" t="s">
        <v>466</v>
      </c>
      <c r="B84" s="38"/>
      <c r="C84" s="38"/>
      <c r="D84" s="38"/>
      <c r="E84" s="38">
        <v>202020</v>
      </c>
      <c r="F84" s="38" t="s">
        <v>548</v>
      </c>
      <c r="G84" s="45">
        <v>20202010</v>
      </c>
      <c r="H84" s="46" t="s">
        <v>439</v>
      </c>
    </row>
    <row r="85" spans="1:8" ht="39" x14ac:dyDescent="0.25">
      <c r="A85" s="40" t="s">
        <v>466</v>
      </c>
      <c r="B85" s="38"/>
      <c r="C85" s="40"/>
      <c r="D85" s="38"/>
      <c r="E85" s="40"/>
      <c r="F85" s="40"/>
      <c r="G85" s="40"/>
      <c r="H85" s="47" t="s">
        <v>549</v>
      </c>
    </row>
    <row r="86" spans="1:8" x14ac:dyDescent="0.25">
      <c r="A86" s="40" t="s">
        <v>466</v>
      </c>
      <c r="B86" s="40"/>
      <c r="C86" s="40"/>
      <c r="D86" s="40"/>
      <c r="E86" s="40"/>
      <c r="F86" s="40"/>
      <c r="G86" s="38">
        <v>20202020</v>
      </c>
      <c r="H86" s="42" t="s">
        <v>449</v>
      </c>
    </row>
    <row r="87" spans="1:8" ht="39" x14ac:dyDescent="0.25">
      <c r="A87" s="40" t="s">
        <v>466</v>
      </c>
      <c r="B87" s="40"/>
      <c r="C87" s="40"/>
      <c r="D87" s="40"/>
      <c r="E87" s="40"/>
      <c r="F87" s="40"/>
      <c r="G87" s="40"/>
      <c r="H87" s="41" t="s">
        <v>550</v>
      </c>
    </row>
    <row r="88" spans="1:8" x14ac:dyDescent="0.25">
      <c r="A88" s="40"/>
      <c r="B88" s="40"/>
      <c r="C88" s="40"/>
      <c r="D88" s="40"/>
      <c r="E88" s="40"/>
      <c r="F88" s="40"/>
      <c r="G88" s="45">
        <v>20202030</v>
      </c>
      <c r="H88" s="46" t="s">
        <v>551</v>
      </c>
    </row>
    <row r="89" spans="1:8" ht="39" x14ac:dyDescent="0.25">
      <c r="A89" s="40"/>
      <c r="B89" s="40"/>
      <c r="C89" s="40"/>
      <c r="D89" s="40"/>
      <c r="E89" s="40"/>
      <c r="F89" s="40"/>
      <c r="G89" s="40"/>
      <c r="H89" s="47" t="s">
        <v>552</v>
      </c>
    </row>
    <row r="90" spans="1:8" x14ac:dyDescent="0.25">
      <c r="A90" s="40" t="s">
        <v>466</v>
      </c>
      <c r="B90" s="40"/>
      <c r="C90" s="38">
        <v>2030</v>
      </c>
      <c r="D90" s="38" t="s">
        <v>553</v>
      </c>
      <c r="E90" s="38">
        <v>203010</v>
      </c>
      <c r="F90" s="38" t="s">
        <v>446</v>
      </c>
      <c r="G90" s="38">
        <v>20301010</v>
      </c>
      <c r="H90" s="42" t="s">
        <v>446</v>
      </c>
    </row>
    <row r="91" spans="1:8" ht="26.25" x14ac:dyDescent="0.25">
      <c r="A91" s="40" t="s">
        <v>466</v>
      </c>
      <c r="B91" s="40"/>
      <c r="C91" s="40"/>
      <c r="D91" s="40"/>
      <c r="E91" s="40"/>
      <c r="F91" s="40"/>
      <c r="G91" s="40"/>
      <c r="H91" s="41" t="s">
        <v>554</v>
      </c>
    </row>
    <row r="92" spans="1:8" x14ac:dyDescent="0.25">
      <c r="A92" s="38" t="s">
        <v>466</v>
      </c>
      <c r="B92" s="38"/>
      <c r="C92" s="38"/>
      <c r="D92" s="38"/>
      <c r="E92" s="43">
        <v>203020</v>
      </c>
      <c r="F92" s="43" t="s">
        <v>454</v>
      </c>
      <c r="G92" s="43">
        <v>20302010</v>
      </c>
      <c r="H92" s="44" t="s">
        <v>454</v>
      </c>
    </row>
    <row r="93" spans="1:8" x14ac:dyDescent="0.25">
      <c r="A93" s="40" t="s">
        <v>466</v>
      </c>
      <c r="B93" s="40"/>
      <c r="C93" s="40"/>
      <c r="D93" s="40"/>
      <c r="E93" s="40"/>
      <c r="F93" s="40"/>
      <c r="G93" s="40"/>
      <c r="H93" s="41" t="s">
        <v>555</v>
      </c>
    </row>
    <row r="94" spans="1:8" x14ac:dyDescent="0.25">
      <c r="A94" s="38" t="s">
        <v>466</v>
      </c>
      <c r="B94" s="38"/>
      <c r="C94" s="38"/>
      <c r="D94" s="38"/>
      <c r="E94" s="45">
        <v>203030</v>
      </c>
      <c r="F94" s="45" t="s">
        <v>451</v>
      </c>
      <c r="G94" s="45">
        <v>20303010</v>
      </c>
      <c r="H94" s="46" t="s">
        <v>451</v>
      </c>
    </row>
    <row r="95" spans="1:8" x14ac:dyDescent="0.25">
      <c r="A95" s="40" t="s">
        <v>466</v>
      </c>
      <c r="B95" s="40"/>
      <c r="C95" s="40"/>
      <c r="D95" s="40"/>
      <c r="E95" s="40"/>
      <c r="F95" s="40"/>
      <c r="G95" s="40"/>
      <c r="H95" s="41" t="s">
        <v>556</v>
      </c>
    </row>
    <row r="96" spans="1:8" x14ac:dyDescent="0.25">
      <c r="A96" s="38" t="s">
        <v>466</v>
      </c>
      <c r="B96" s="38"/>
      <c r="C96" s="38"/>
      <c r="D96" s="38"/>
      <c r="E96" s="45">
        <v>203040</v>
      </c>
      <c r="F96" s="45" t="s">
        <v>557</v>
      </c>
      <c r="G96" s="45">
        <v>20304010</v>
      </c>
      <c r="H96" s="46" t="s">
        <v>457</v>
      </c>
    </row>
    <row r="97" spans="1:8" x14ac:dyDescent="0.25">
      <c r="A97" s="40" t="s">
        <v>466</v>
      </c>
      <c r="B97" s="40"/>
      <c r="C97" s="40"/>
      <c r="D97" s="40"/>
      <c r="E97" s="40"/>
      <c r="F97" s="40"/>
      <c r="G97" s="40"/>
      <c r="H97" s="41" t="s">
        <v>558</v>
      </c>
    </row>
    <row r="98" spans="1:8" x14ac:dyDescent="0.25">
      <c r="A98" s="38" t="s">
        <v>466</v>
      </c>
      <c r="B98" s="38"/>
      <c r="C98" s="38"/>
      <c r="D98" s="38"/>
      <c r="E98" s="38"/>
      <c r="F98" s="38"/>
      <c r="G98" s="48">
        <v>20304020</v>
      </c>
      <c r="H98" s="49" t="s">
        <v>559</v>
      </c>
    </row>
    <row r="99" spans="1:8" x14ac:dyDescent="0.25">
      <c r="A99" s="40" t="s">
        <v>466</v>
      </c>
      <c r="B99" s="40"/>
      <c r="C99" s="40"/>
      <c r="D99" s="40"/>
      <c r="E99" s="40"/>
      <c r="F99" s="40"/>
      <c r="G99" s="48"/>
      <c r="H99" s="49" t="s">
        <v>560</v>
      </c>
    </row>
    <row r="100" spans="1:8" x14ac:dyDescent="0.25">
      <c r="A100" s="38" t="s">
        <v>466</v>
      </c>
      <c r="B100" s="38"/>
      <c r="C100" s="38"/>
      <c r="D100" s="38"/>
      <c r="E100" s="38"/>
      <c r="F100" s="38"/>
      <c r="G100" s="45">
        <v>20304030</v>
      </c>
      <c r="H100" s="46" t="s">
        <v>561</v>
      </c>
    </row>
    <row r="101" spans="1:8" x14ac:dyDescent="0.25">
      <c r="A101" s="40" t="s">
        <v>466</v>
      </c>
      <c r="B101" s="40"/>
      <c r="C101" s="40"/>
      <c r="D101" s="40"/>
      <c r="E101" s="40"/>
      <c r="F101" s="40"/>
      <c r="G101" s="40"/>
      <c r="H101" s="47" t="s">
        <v>562</v>
      </c>
    </row>
    <row r="102" spans="1:8" x14ac:dyDescent="0.25">
      <c r="A102" s="40"/>
      <c r="B102" s="40"/>
      <c r="C102" s="40"/>
      <c r="D102" s="40"/>
      <c r="E102" s="40"/>
      <c r="F102" s="40"/>
      <c r="G102" s="45">
        <v>20304040</v>
      </c>
      <c r="H102" s="46" t="s">
        <v>563</v>
      </c>
    </row>
    <row r="103" spans="1:8" ht="26.25" x14ac:dyDescent="0.25">
      <c r="A103" s="40"/>
      <c r="B103" s="40"/>
      <c r="C103" s="40"/>
      <c r="D103" s="40"/>
      <c r="E103" s="40"/>
      <c r="F103" s="40"/>
      <c r="G103" s="40"/>
      <c r="H103" s="47" t="s">
        <v>564</v>
      </c>
    </row>
    <row r="104" spans="1:8" x14ac:dyDescent="0.25">
      <c r="A104" s="38" t="s">
        <v>466</v>
      </c>
      <c r="B104" s="38"/>
      <c r="C104" s="38"/>
      <c r="D104" s="38"/>
      <c r="E104" s="38">
        <v>203050</v>
      </c>
      <c r="F104" s="38" t="s">
        <v>565</v>
      </c>
      <c r="G104" s="38">
        <v>20305010</v>
      </c>
      <c r="H104" s="42" t="s">
        <v>455</v>
      </c>
    </row>
    <row r="105" spans="1:8" x14ac:dyDescent="0.25">
      <c r="A105" s="40" t="s">
        <v>466</v>
      </c>
      <c r="B105" s="40"/>
      <c r="C105" s="40"/>
      <c r="D105" s="40"/>
      <c r="E105" s="40"/>
      <c r="F105" s="40"/>
      <c r="G105" s="40"/>
      <c r="H105" s="41" t="s">
        <v>566</v>
      </c>
    </row>
    <row r="106" spans="1:8" x14ac:dyDescent="0.25">
      <c r="A106" s="38" t="s">
        <v>466</v>
      </c>
      <c r="B106" s="38"/>
      <c r="C106" s="38"/>
      <c r="D106" s="38"/>
      <c r="E106" s="38"/>
      <c r="F106" s="38"/>
      <c r="G106" s="38">
        <v>20305020</v>
      </c>
      <c r="H106" s="42" t="s">
        <v>440</v>
      </c>
    </row>
    <row r="107" spans="1:8" x14ac:dyDescent="0.25">
      <c r="A107" s="40" t="s">
        <v>466</v>
      </c>
      <c r="B107" s="40"/>
      <c r="C107" s="40"/>
      <c r="D107" s="40"/>
      <c r="E107" s="40"/>
      <c r="F107" s="40"/>
      <c r="G107" s="40"/>
      <c r="H107" s="41" t="s">
        <v>567</v>
      </c>
    </row>
    <row r="108" spans="1:8" x14ac:dyDescent="0.25">
      <c r="A108" s="38" t="s">
        <v>466</v>
      </c>
      <c r="B108" s="38"/>
      <c r="C108" s="38"/>
      <c r="D108" s="38"/>
      <c r="E108" s="38"/>
      <c r="F108" s="38"/>
      <c r="G108" s="38">
        <v>20305030</v>
      </c>
      <c r="H108" s="42" t="s">
        <v>568</v>
      </c>
    </row>
    <row r="109" spans="1:8" x14ac:dyDescent="0.25">
      <c r="A109" s="40" t="s">
        <v>466</v>
      </c>
      <c r="B109" s="40"/>
      <c r="C109" s="40"/>
      <c r="D109" s="40"/>
      <c r="E109" s="40"/>
      <c r="F109" s="40"/>
      <c r="G109" s="40"/>
      <c r="H109" s="41" t="s">
        <v>569</v>
      </c>
    </row>
    <row r="110" spans="1:8" x14ac:dyDescent="0.25">
      <c r="A110" s="38">
        <v>25</v>
      </c>
      <c r="B110" s="38" t="s">
        <v>105</v>
      </c>
      <c r="C110" s="38">
        <v>2510</v>
      </c>
      <c r="D110" s="38" t="s">
        <v>570</v>
      </c>
      <c r="E110" s="43">
        <v>251010</v>
      </c>
      <c r="F110" s="43" t="s">
        <v>571</v>
      </c>
      <c r="G110" s="43">
        <v>25101010</v>
      </c>
      <c r="H110" s="44" t="s">
        <v>572</v>
      </c>
    </row>
    <row r="111" spans="1:8" x14ac:dyDescent="0.25">
      <c r="A111" s="40" t="s">
        <v>466</v>
      </c>
      <c r="B111" s="40"/>
      <c r="C111" s="40"/>
      <c r="D111" s="40"/>
      <c r="E111" s="40"/>
      <c r="F111" s="40"/>
      <c r="G111" s="40"/>
      <c r="H111" s="41" t="s">
        <v>573</v>
      </c>
    </row>
    <row r="112" spans="1:8" x14ac:dyDescent="0.25">
      <c r="A112" s="38" t="s">
        <v>466</v>
      </c>
      <c r="B112" s="38"/>
      <c r="C112" s="38"/>
      <c r="D112" s="38"/>
      <c r="E112" s="38"/>
      <c r="F112" s="38"/>
      <c r="G112" s="38">
        <v>25101020</v>
      </c>
      <c r="H112" s="42" t="s">
        <v>574</v>
      </c>
    </row>
    <row r="113" spans="1:8" x14ac:dyDescent="0.25">
      <c r="A113" s="40" t="s">
        <v>466</v>
      </c>
      <c r="B113" s="40"/>
      <c r="C113" s="40"/>
      <c r="D113" s="40"/>
      <c r="E113" s="40"/>
      <c r="F113" s="40"/>
      <c r="G113" s="40"/>
      <c r="H113" s="41" t="s">
        <v>575</v>
      </c>
    </row>
    <row r="114" spans="1:8" x14ac:dyDescent="0.25">
      <c r="A114" s="38" t="s">
        <v>466</v>
      </c>
      <c r="B114" s="38"/>
      <c r="C114" s="38"/>
      <c r="D114" s="38"/>
      <c r="E114" s="38">
        <v>251020</v>
      </c>
      <c r="F114" s="38" t="s">
        <v>576</v>
      </c>
      <c r="G114" s="38">
        <v>25102010</v>
      </c>
      <c r="H114" s="42" t="s">
        <v>577</v>
      </c>
    </row>
    <row r="115" spans="1:8" ht="26.25" x14ac:dyDescent="0.25">
      <c r="A115" s="40" t="s">
        <v>466</v>
      </c>
      <c r="B115" s="40"/>
      <c r="C115" s="40"/>
      <c r="D115" s="40"/>
      <c r="E115" s="40"/>
      <c r="F115" s="40"/>
      <c r="G115" s="40"/>
      <c r="H115" s="41" t="s">
        <v>578</v>
      </c>
    </row>
    <row r="116" spans="1:8" x14ac:dyDescent="0.25">
      <c r="A116" s="38" t="s">
        <v>466</v>
      </c>
      <c r="B116" s="38"/>
      <c r="C116" s="38"/>
      <c r="D116" s="38"/>
      <c r="E116" s="38"/>
      <c r="F116" s="38"/>
      <c r="G116" s="38">
        <v>25102020</v>
      </c>
      <c r="H116" s="42" t="s">
        <v>579</v>
      </c>
    </row>
    <row r="117" spans="1:8" x14ac:dyDescent="0.25">
      <c r="A117" s="40" t="s">
        <v>466</v>
      </c>
      <c r="B117" s="40"/>
      <c r="C117" s="40"/>
      <c r="D117" s="40"/>
      <c r="E117" s="40"/>
      <c r="F117" s="40"/>
      <c r="G117" s="40"/>
      <c r="H117" s="41" t="s">
        <v>580</v>
      </c>
    </row>
    <row r="118" spans="1:8" x14ac:dyDescent="0.25">
      <c r="A118" s="38" t="s">
        <v>466</v>
      </c>
      <c r="B118" s="38"/>
      <c r="C118" s="38">
        <v>2520</v>
      </c>
      <c r="D118" s="38" t="s">
        <v>581</v>
      </c>
      <c r="E118" s="38">
        <v>252010</v>
      </c>
      <c r="F118" s="38" t="s">
        <v>582</v>
      </c>
      <c r="G118" s="38">
        <v>25201010</v>
      </c>
      <c r="H118" s="42" t="s">
        <v>583</v>
      </c>
    </row>
    <row r="119" spans="1:8" ht="39" x14ac:dyDescent="0.25">
      <c r="A119" s="40" t="s">
        <v>466</v>
      </c>
      <c r="B119" s="40"/>
      <c r="C119" s="40"/>
      <c r="D119" s="40"/>
      <c r="E119" s="40"/>
      <c r="F119" s="40"/>
      <c r="G119" s="40"/>
      <c r="H119" s="41" t="s">
        <v>584</v>
      </c>
    </row>
    <row r="120" spans="1:8" x14ac:dyDescent="0.25">
      <c r="A120" s="38" t="s">
        <v>466</v>
      </c>
      <c r="B120" s="38"/>
      <c r="C120" s="38"/>
      <c r="D120" s="38"/>
      <c r="E120" s="38"/>
      <c r="F120" s="38"/>
      <c r="G120" s="38">
        <v>25201020</v>
      </c>
      <c r="H120" s="42" t="s">
        <v>585</v>
      </c>
    </row>
    <row r="121" spans="1:8" x14ac:dyDescent="0.25">
      <c r="A121" s="40" t="s">
        <v>466</v>
      </c>
      <c r="B121" s="40"/>
      <c r="C121" s="40"/>
      <c r="D121" s="40"/>
      <c r="E121" s="40"/>
      <c r="F121" s="40"/>
      <c r="G121" s="40"/>
      <c r="H121" s="41" t="s">
        <v>586</v>
      </c>
    </row>
    <row r="122" spans="1:8" x14ac:dyDescent="0.25">
      <c r="A122" s="38" t="s">
        <v>466</v>
      </c>
      <c r="B122" s="38"/>
      <c r="C122" s="38"/>
      <c r="D122" s="38"/>
      <c r="E122" s="38"/>
      <c r="F122" s="38"/>
      <c r="G122" s="38">
        <v>25201030</v>
      </c>
      <c r="H122" s="42" t="s">
        <v>587</v>
      </c>
    </row>
    <row r="123" spans="1:8" x14ac:dyDescent="0.25">
      <c r="A123" s="40" t="s">
        <v>466</v>
      </c>
      <c r="B123" s="40"/>
      <c r="C123" s="40"/>
      <c r="D123" s="40"/>
      <c r="E123" s="40"/>
      <c r="F123" s="40"/>
      <c r="G123" s="40"/>
      <c r="H123" s="41" t="s">
        <v>588</v>
      </c>
    </row>
    <row r="124" spans="1:8" x14ac:dyDescent="0.25">
      <c r="A124" s="38" t="s">
        <v>466</v>
      </c>
      <c r="B124" s="38"/>
      <c r="C124" s="38"/>
      <c r="D124" s="38"/>
      <c r="E124" s="38"/>
      <c r="F124" s="38"/>
      <c r="G124" s="38">
        <v>25201040</v>
      </c>
      <c r="H124" s="42" t="s">
        <v>589</v>
      </c>
    </row>
    <row r="125" spans="1:8" ht="39" x14ac:dyDescent="0.25">
      <c r="A125" s="40" t="s">
        <v>466</v>
      </c>
      <c r="B125" s="40"/>
      <c r="C125" s="40"/>
      <c r="D125" s="40"/>
      <c r="E125" s="40"/>
      <c r="F125" s="40"/>
      <c r="G125" s="40"/>
      <c r="H125" s="41" t="s">
        <v>590</v>
      </c>
    </row>
    <row r="126" spans="1:8" x14ac:dyDescent="0.25">
      <c r="A126" s="38" t="s">
        <v>466</v>
      </c>
      <c r="B126" s="38"/>
      <c r="C126" s="38"/>
      <c r="D126" s="38"/>
      <c r="E126" s="38"/>
      <c r="F126" s="38"/>
      <c r="G126" s="38">
        <v>25201050</v>
      </c>
      <c r="H126" s="42" t="s">
        <v>591</v>
      </c>
    </row>
    <row r="127" spans="1:8" ht="26.25" x14ac:dyDescent="0.25">
      <c r="A127" s="40" t="s">
        <v>466</v>
      </c>
      <c r="B127" s="40"/>
      <c r="C127" s="40"/>
      <c r="D127" s="40"/>
      <c r="E127" s="40"/>
      <c r="F127" s="40"/>
      <c r="G127" s="40"/>
      <c r="H127" s="41" t="s">
        <v>592</v>
      </c>
    </row>
    <row r="128" spans="1:8" x14ac:dyDescent="0.25">
      <c r="A128" s="38" t="s">
        <v>466</v>
      </c>
      <c r="B128" s="38"/>
      <c r="C128" s="38"/>
      <c r="D128" s="38"/>
      <c r="E128" s="38">
        <v>252020</v>
      </c>
      <c r="F128" s="38" t="s">
        <v>593</v>
      </c>
      <c r="G128" s="38">
        <v>25202010</v>
      </c>
      <c r="H128" s="42" t="s">
        <v>593</v>
      </c>
    </row>
    <row r="129" spans="1:8" x14ac:dyDescent="0.25">
      <c r="A129" s="40" t="s">
        <v>466</v>
      </c>
      <c r="B129" s="40"/>
      <c r="C129" s="40"/>
      <c r="D129" s="40"/>
      <c r="E129" s="40"/>
      <c r="F129" s="40"/>
      <c r="G129" s="40"/>
      <c r="H129" s="41" t="s">
        <v>594</v>
      </c>
    </row>
    <row r="130" spans="1:8" x14ac:dyDescent="0.25">
      <c r="A130" s="38" t="s">
        <v>466</v>
      </c>
      <c r="B130" s="38"/>
      <c r="C130" s="38"/>
      <c r="D130" s="38"/>
      <c r="E130" s="38">
        <v>252030</v>
      </c>
      <c r="F130" s="38" t="s">
        <v>595</v>
      </c>
      <c r="G130" s="38">
        <v>25203010</v>
      </c>
      <c r="H130" s="42" t="s">
        <v>596</v>
      </c>
    </row>
    <row r="131" spans="1:8" ht="26.25" x14ac:dyDescent="0.25">
      <c r="A131" s="40" t="s">
        <v>466</v>
      </c>
      <c r="B131" s="40"/>
      <c r="C131" s="40"/>
      <c r="D131" s="40"/>
      <c r="E131" s="40"/>
      <c r="F131" s="40"/>
      <c r="G131" s="40"/>
      <c r="H131" s="41" t="s">
        <v>597</v>
      </c>
    </row>
    <row r="132" spans="1:8" x14ac:dyDescent="0.25">
      <c r="A132" s="38" t="s">
        <v>466</v>
      </c>
      <c r="B132" s="38"/>
      <c r="C132" s="38"/>
      <c r="D132" s="38"/>
      <c r="E132" s="38"/>
      <c r="F132" s="38"/>
      <c r="G132" s="38">
        <v>25203020</v>
      </c>
      <c r="H132" s="42" t="s">
        <v>598</v>
      </c>
    </row>
    <row r="133" spans="1:8" x14ac:dyDescent="0.25">
      <c r="A133" s="40" t="s">
        <v>466</v>
      </c>
      <c r="B133" s="40"/>
      <c r="C133" s="40"/>
      <c r="D133" s="40"/>
      <c r="E133" s="40"/>
      <c r="F133" s="40"/>
      <c r="G133" s="40"/>
      <c r="H133" s="41" t="s">
        <v>599</v>
      </c>
    </row>
    <row r="134" spans="1:8" x14ac:dyDescent="0.25">
      <c r="A134" s="38" t="s">
        <v>466</v>
      </c>
      <c r="B134" s="38"/>
      <c r="C134" s="38"/>
      <c r="D134" s="38"/>
      <c r="E134" s="38"/>
      <c r="F134" s="38"/>
      <c r="G134" s="38">
        <v>25203030</v>
      </c>
      <c r="H134" s="42" t="s">
        <v>600</v>
      </c>
    </row>
    <row r="135" spans="1:8" x14ac:dyDescent="0.25">
      <c r="A135" s="40" t="s">
        <v>466</v>
      </c>
      <c r="B135" s="40"/>
      <c r="C135" s="40"/>
      <c r="D135" s="40"/>
      <c r="E135" s="40"/>
      <c r="F135" s="40"/>
      <c r="G135" s="40"/>
      <c r="H135" s="41" t="s">
        <v>601</v>
      </c>
    </row>
    <row r="136" spans="1:8" x14ac:dyDescent="0.25">
      <c r="A136" s="38" t="s">
        <v>466</v>
      </c>
      <c r="B136" s="38"/>
      <c r="C136" s="38">
        <v>2530</v>
      </c>
      <c r="D136" s="38" t="s">
        <v>602</v>
      </c>
      <c r="E136" s="38">
        <v>253010</v>
      </c>
      <c r="F136" s="38" t="s">
        <v>603</v>
      </c>
      <c r="G136" s="38">
        <v>25301010</v>
      </c>
      <c r="H136" s="42" t="s">
        <v>604</v>
      </c>
    </row>
    <row r="137" spans="1:8" x14ac:dyDescent="0.25">
      <c r="A137" s="40" t="s">
        <v>466</v>
      </c>
      <c r="B137" s="38"/>
      <c r="C137" s="40"/>
      <c r="D137" s="40"/>
      <c r="E137" s="40"/>
      <c r="F137" s="40"/>
      <c r="G137" s="40"/>
      <c r="H137" s="41" t="s">
        <v>605</v>
      </c>
    </row>
    <row r="138" spans="1:8" x14ac:dyDescent="0.25">
      <c r="A138" s="38" t="s">
        <v>466</v>
      </c>
      <c r="B138" s="38"/>
      <c r="C138" s="38"/>
      <c r="D138" s="38"/>
      <c r="E138" s="38"/>
      <c r="F138" s="38"/>
      <c r="G138" s="38">
        <v>25301020</v>
      </c>
      <c r="H138" s="42" t="s">
        <v>300</v>
      </c>
    </row>
    <row r="139" spans="1:8" ht="26.25" x14ac:dyDescent="0.25">
      <c r="A139" s="40" t="s">
        <v>466</v>
      </c>
      <c r="B139" s="40"/>
      <c r="C139" s="40"/>
      <c r="D139" s="40"/>
      <c r="E139" s="40"/>
      <c r="F139" s="40"/>
      <c r="G139" s="40"/>
      <c r="H139" s="41" t="s">
        <v>606</v>
      </c>
    </row>
    <row r="140" spans="1:8" x14ac:dyDescent="0.25">
      <c r="A140" s="38" t="s">
        <v>466</v>
      </c>
      <c r="B140" s="38"/>
      <c r="C140" s="38"/>
      <c r="D140" s="38"/>
      <c r="E140" s="38"/>
      <c r="F140" s="38"/>
      <c r="G140" s="38">
        <v>25301030</v>
      </c>
      <c r="H140" s="42" t="s">
        <v>607</v>
      </c>
    </row>
    <row r="141" spans="1:8" ht="26.25" x14ac:dyDescent="0.25">
      <c r="A141" s="40" t="s">
        <v>466</v>
      </c>
      <c r="B141" s="40"/>
      <c r="C141" s="40"/>
      <c r="D141" s="40"/>
      <c r="E141" s="40"/>
      <c r="F141" s="40"/>
      <c r="G141" s="40"/>
      <c r="H141" s="41" t="s">
        <v>608</v>
      </c>
    </row>
    <row r="142" spans="1:8" x14ac:dyDescent="0.25">
      <c r="A142" s="38" t="s">
        <v>466</v>
      </c>
      <c r="B142" s="38"/>
      <c r="C142" s="38"/>
      <c r="D142" s="38"/>
      <c r="E142" s="38"/>
      <c r="F142" s="38"/>
      <c r="G142" s="38">
        <v>25301040</v>
      </c>
      <c r="H142" s="42" t="s">
        <v>211</v>
      </c>
    </row>
    <row r="143" spans="1:8" x14ac:dyDescent="0.25">
      <c r="A143" s="40" t="s">
        <v>466</v>
      </c>
      <c r="B143" s="40"/>
      <c r="C143" s="40"/>
      <c r="D143" s="40"/>
      <c r="E143" s="40"/>
      <c r="F143" s="40"/>
      <c r="G143" s="40"/>
      <c r="H143" s="41" t="s">
        <v>609</v>
      </c>
    </row>
    <row r="144" spans="1:8" x14ac:dyDescent="0.25">
      <c r="A144" s="40" t="s">
        <v>466</v>
      </c>
      <c r="B144" s="40"/>
      <c r="C144" s="40"/>
      <c r="D144" s="40"/>
      <c r="E144" s="38">
        <v>253020</v>
      </c>
      <c r="F144" s="38" t="s">
        <v>610</v>
      </c>
      <c r="G144" s="38">
        <v>25302010</v>
      </c>
      <c r="H144" s="42" t="s">
        <v>611</v>
      </c>
    </row>
    <row r="145" spans="1:8" ht="39" x14ac:dyDescent="0.25">
      <c r="A145" s="40" t="s">
        <v>466</v>
      </c>
      <c r="B145" s="40"/>
      <c r="C145" s="40"/>
      <c r="D145" s="40"/>
      <c r="E145" s="40"/>
      <c r="F145" s="40"/>
      <c r="G145" s="38"/>
      <c r="H145" s="41" t="s">
        <v>612</v>
      </c>
    </row>
    <row r="146" spans="1:8" x14ac:dyDescent="0.25">
      <c r="A146" s="40" t="s">
        <v>466</v>
      </c>
      <c r="B146" s="40"/>
      <c r="C146" s="40"/>
      <c r="D146" s="40"/>
      <c r="E146" s="40"/>
      <c r="F146" s="40"/>
      <c r="G146" s="38">
        <v>25302020</v>
      </c>
      <c r="H146" s="42" t="s">
        <v>613</v>
      </c>
    </row>
    <row r="147" spans="1:8" ht="26.25" x14ac:dyDescent="0.25">
      <c r="A147" s="40" t="s">
        <v>466</v>
      </c>
      <c r="B147" s="40"/>
      <c r="C147" s="40"/>
      <c r="D147" s="40"/>
      <c r="E147" s="40"/>
      <c r="F147" s="40"/>
      <c r="G147" s="40"/>
      <c r="H147" s="41" t="s">
        <v>614</v>
      </c>
    </row>
    <row r="148" spans="1:8" x14ac:dyDescent="0.25">
      <c r="A148" s="38" t="s">
        <v>466</v>
      </c>
      <c r="B148" s="38"/>
      <c r="C148" s="45">
        <v>2550</v>
      </c>
      <c r="D148" s="45" t="s">
        <v>615</v>
      </c>
      <c r="E148" s="38">
        <v>255010</v>
      </c>
      <c r="F148" s="38" t="s">
        <v>616</v>
      </c>
      <c r="G148" s="38">
        <v>25501010</v>
      </c>
      <c r="H148" s="42" t="s">
        <v>616</v>
      </c>
    </row>
    <row r="149" spans="1:8" x14ac:dyDescent="0.25">
      <c r="A149" s="40" t="s">
        <v>466</v>
      </c>
      <c r="B149" s="40"/>
      <c r="C149" s="40"/>
      <c r="D149" s="40"/>
      <c r="E149" s="40"/>
      <c r="F149" s="40"/>
      <c r="G149" s="40"/>
      <c r="H149" s="41" t="s">
        <v>617</v>
      </c>
    </row>
    <row r="150" spans="1:8" x14ac:dyDescent="0.25">
      <c r="A150" s="38" t="s">
        <v>466</v>
      </c>
      <c r="B150" s="38"/>
      <c r="C150" s="38"/>
      <c r="D150" s="38"/>
      <c r="E150" s="48">
        <v>255020</v>
      </c>
      <c r="F150" s="48" t="s">
        <v>618</v>
      </c>
      <c r="G150" s="48">
        <v>25502020</v>
      </c>
      <c r="H150" s="49" t="s">
        <v>619</v>
      </c>
    </row>
    <row r="151" spans="1:8" ht="26.25" x14ac:dyDescent="0.25">
      <c r="A151" s="40" t="s">
        <v>466</v>
      </c>
      <c r="B151" s="40"/>
      <c r="C151" s="40"/>
      <c r="D151" s="40"/>
      <c r="E151" s="40"/>
      <c r="F151" s="40"/>
      <c r="G151" s="40"/>
      <c r="H151" s="41" t="s">
        <v>620</v>
      </c>
    </row>
    <row r="152" spans="1:8" x14ac:dyDescent="0.25">
      <c r="A152" s="38" t="s">
        <v>466</v>
      </c>
      <c r="B152" s="38"/>
      <c r="C152" s="38"/>
      <c r="D152" s="38"/>
      <c r="E152" s="45">
        <v>255030</v>
      </c>
      <c r="F152" s="45" t="s">
        <v>621</v>
      </c>
      <c r="G152" s="48">
        <v>25503010</v>
      </c>
      <c r="H152" s="49" t="s">
        <v>622</v>
      </c>
    </row>
    <row r="153" spans="1:8" x14ac:dyDescent="0.25">
      <c r="A153" s="40" t="s">
        <v>466</v>
      </c>
      <c r="B153" s="40"/>
      <c r="C153" s="40"/>
      <c r="D153" s="40"/>
      <c r="E153" s="40"/>
      <c r="F153" s="40"/>
      <c r="G153" s="40"/>
      <c r="H153" s="41" t="s">
        <v>623</v>
      </c>
    </row>
    <row r="154" spans="1:8" x14ac:dyDescent="0.25">
      <c r="A154" s="38" t="s">
        <v>466</v>
      </c>
      <c r="B154" s="38"/>
      <c r="C154" s="38"/>
      <c r="D154" s="38"/>
      <c r="E154" s="38"/>
      <c r="F154" s="38"/>
      <c r="G154" s="48">
        <v>25503020</v>
      </c>
      <c r="H154" s="49" t="s">
        <v>624</v>
      </c>
    </row>
    <row r="155" spans="1:8" ht="26.25" x14ac:dyDescent="0.25">
      <c r="A155" s="40" t="s">
        <v>466</v>
      </c>
      <c r="B155" s="40"/>
      <c r="C155" s="40"/>
      <c r="D155" s="40"/>
      <c r="E155" s="40"/>
      <c r="F155" s="40"/>
      <c r="G155" s="40"/>
      <c r="H155" s="41" t="s">
        <v>625</v>
      </c>
    </row>
    <row r="156" spans="1:8" x14ac:dyDescent="0.25">
      <c r="A156" s="40"/>
      <c r="B156" s="40"/>
      <c r="C156" s="40"/>
      <c r="D156" s="40"/>
      <c r="E156" s="45"/>
      <c r="F156" s="45"/>
      <c r="G156" s="45">
        <v>25503030</v>
      </c>
      <c r="H156" s="46" t="s">
        <v>626</v>
      </c>
    </row>
    <row r="157" spans="1:8" ht="26.25" x14ac:dyDescent="0.25">
      <c r="A157" s="40"/>
      <c r="B157" s="40"/>
      <c r="C157" s="40"/>
      <c r="D157" s="40"/>
      <c r="E157" s="40"/>
      <c r="F157" s="40"/>
      <c r="G157" s="40"/>
      <c r="H157" s="47" t="s">
        <v>627</v>
      </c>
    </row>
    <row r="158" spans="1:8" x14ac:dyDescent="0.25">
      <c r="A158" s="38" t="s">
        <v>466</v>
      </c>
      <c r="B158" s="38"/>
      <c r="C158" s="38"/>
      <c r="D158" s="38"/>
      <c r="E158" s="38">
        <v>255040</v>
      </c>
      <c r="F158" s="38" t="s">
        <v>628</v>
      </c>
      <c r="G158" s="38">
        <v>25504010</v>
      </c>
      <c r="H158" s="42" t="s">
        <v>213</v>
      </c>
    </row>
    <row r="159" spans="1:8" x14ac:dyDescent="0.25">
      <c r="A159" s="40" t="s">
        <v>466</v>
      </c>
      <c r="B159" s="40"/>
      <c r="C159" s="40"/>
      <c r="D159" s="40"/>
      <c r="E159" s="40"/>
      <c r="F159" s="40"/>
      <c r="G159" s="40"/>
      <c r="H159" s="41" t="s">
        <v>629</v>
      </c>
    </row>
    <row r="160" spans="1:8" x14ac:dyDescent="0.25">
      <c r="A160" s="38" t="s">
        <v>466</v>
      </c>
      <c r="B160" s="38"/>
      <c r="C160" s="38"/>
      <c r="D160" s="38"/>
      <c r="E160" s="38"/>
      <c r="F160" s="38"/>
      <c r="G160" s="38">
        <v>25504020</v>
      </c>
      <c r="H160" s="42" t="s">
        <v>267</v>
      </c>
    </row>
    <row r="161" spans="1:8" x14ac:dyDescent="0.25">
      <c r="A161" s="40" t="s">
        <v>466</v>
      </c>
      <c r="B161" s="40"/>
      <c r="C161" s="40"/>
      <c r="D161" s="40"/>
      <c r="E161" s="40"/>
      <c r="F161" s="40"/>
      <c r="G161" s="40"/>
      <c r="H161" s="41" t="s">
        <v>630</v>
      </c>
    </row>
    <row r="162" spans="1:8" x14ac:dyDescent="0.25">
      <c r="A162" s="38" t="s">
        <v>466</v>
      </c>
      <c r="B162" s="38"/>
      <c r="C162" s="38"/>
      <c r="D162" s="38"/>
      <c r="E162" s="38"/>
      <c r="F162" s="38"/>
      <c r="G162" s="38">
        <v>25504030</v>
      </c>
      <c r="H162" s="42" t="s">
        <v>631</v>
      </c>
    </row>
    <row r="163" spans="1:8" x14ac:dyDescent="0.25">
      <c r="A163" s="40" t="s">
        <v>466</v>
      </c>
      <c r="B163" s="40"/>
      <c r="C163" s="40"/>
      <c r="D163" s="40"/>
      <c r="E163" s="40"/>
      <c r="F163" s="40"/>
      <c r="G163" s="40"/>
      <c r="H163" s="41" t="s">
        <v>632</v>
      </c>
    </row>
    <row r="164" spans="1:8" x14ac:dyDescent="0.25">
      <c r="A164" s="38" t="s">
        <v>466</v>
      </c>
      <c r="B164" s="38"/>
      <c r="C164" s="38"/>
      <c r="D164" s="38"/>
      <c r="E164" s="38"/>
      <c r="F164" s="38"/>
      <c r="G164" s="45">
        <v>25504040</v>
      </c>
      <c r="H164" s="46" t="s">
        <v>633</v>
      </c>
    </row>
    <row r="165" spans="1:8" ht="26.25" x14ac:dyDescent="0.25">
      <c r="A165" s="40" t="s">
        <v>466</v>
      </c>
      <c r="B165" s="40"/>
      <c r="C165" s="40"/>
      <c r="D165" s="40"/>
      <c r="E165" s="40"/>
      <c r="F165" s="40"/>
      <c r="G165" s="40"/>
      <c r="H165" s="41" t="s">
        <v>634</v>
      </c>
    </row>
    <row r="166" spans="1:8" x14ac:dyDescent="0.25">
      <c r="A166" s="40" t="s">
        <v>466</v>
      </c>
      <c r="B166" s="40"/>
      <c r="C166" s="40"/>
      <c r="D166" s="40"/>
      <c r="E166" s="40"/>
      <c r="F166" s="40"/>
      <c r="G166" s="38">
        <v>25504050</v>
      </c>
      <c r="H166" s="42" t="s">
        <v>269</v>
      </c>
    </row>
    <row r="167" spans="1:8" ht="26.25" x14ac:dyDescent="0.25">
      <c r="A167" s="40" t="s">
        <v>466</v>
      </c>
      <c r="B167" s="40"/>
      <c r="C167" s="40"/>
      <c r="D167" s="40"/>
      <c r="E167" s="40"/>
      <c r="F167" s="40"/>
      <c r="G167" s="40"/>
      <c r="H167" s="41" t="s">
        <v>635</v>
      </c>
    </row>
    <row r="168" spans="1:8" x14ac:dyDescent="0.25">
      <c r="A168" s="40" t="s">
        <v>466</v>
      </c>
      <c r="B168" s="40"/>
      <c r="C168" s="40"/>
      <c r="D168" s="40"/>
      <c r="E168" s="40"/>
      <c r="F168" s="40"/>
      <c r="G168" s="38">
        <v>25504060</v>
      </c>
      <c r="H168" s="42" t="s">
        <v>236</v>
      </c>
    </row>
    <row r="169" spans="1:8" ht="26.25" x14ac:dyDescent="0.25">
      <c r="A169" s="40" t="s">
        <v>466</v>
      </c>
      <c r="B169" s="40"/>
      <c r="C169" s="40"/>
      <c r="D169" s="40"/>
      <c r="E169" s="40"/>
      <c r="F169" s="40"/>
      <c r="G169" s="40"/>
      <c r="H169" s="41" t="s">
        <v>636</v>
      </c>
    </row>
    <row r="170" spans="1:8" ht="19.899999999999999" customHeight="1" x14ac:dyDescent="0.25">
      <c r="A170" s="38">
        <v>30</v>
      </c>
      <c r="B170" s="38" t="s">
        <v>119</v>
      </c>
      <c r="C170" s="45">
        <v>3010</v>
      </c>
      <c r="D170" s="45" t="s">
        <v>637</v>
      </c>
      <c r="E170" s="45">
        <v>301010</v>
      </c>
      <c r="F170" s="45" t="s">
        <v>637</v>
      </c>
      <c r="G170" s="38">
        <v>30101010</v>
      </c>
      <c r="H170" s="42" t="s">
        <v>206</v>
      </c>
    </row>
    <row r="171" spans="1:8" x14ac:dyDescent="0.25">
      <c r="A171" s="40" t="s">
        <v>466</v>
      </c>
      <c r="B171" s="40"/>
      <c r="C171" s="40"/>
      <c r="D171" s="40"/>
      <c r="E171" s="40"/>
      <c r="F171" s="40"/>
      <c r="G171" s="40"/>
      <c r="H171" s="41" t="s">
        <v>638</v>
      </c>
    </row>
    <row r="172" spans="1:8" x14ac:dyDescent="0.25">
      <c r="A172" s="38" t="s">
        <v>466</v>
      </c>
      <c r="B172" s="38"/>
      <c r="C172" s="38"/>
      <c r="D172" s="38"/>
      <c r="E172" s="38"/>
      <c r="F172" s="38"/>
      <c r="G172" s="38">
        <v>30101020</v>
      </c>
      <c r="H172" s="42" t="s">
        <v>639</v>
      </c>
    </row>
    <row r="173" spans="1:8" x14ac:dyDescent="0.25">
      <c r="A173" s="40" t="s">
        <v>466</v>
      </c>
      <c r="B173" s="40"/>
      <c r="C173" s="40"/>
      <c r="D173" s="40"/>
      <c r="E173" s="40"/>
      <c r="F173" s="40"/>
      <c r="G173" s="40"/>
      <c r="H173" s="41" t="s">
        <v>640</v>
      </c>
    </row>
    <row r="174" spans="1:8" x14ac:dyDescent="0.25">
      <c r="A174" s="38" t="s">
        <v>466</v>
      </c>
      <c r="B174" s="38"/>
      <c r="C174" s="38"/>
      <c r="D174" s="38"/>
      <c r="E174" s="38"/>
      <c r="F174" s="38"/>
      <c r="G174" s="38">
        <v>30101030</v>
      </c>
      <c r="H174" s="42" t="s">
        <v>641</v>
      </c>
    </row>
    <row r="175" spans="1:8" x14ac:dyDescent="0.25">
      <c r="A175" s="40" t="s">
        <v>466</v>
      </c>
      <c r="B175" s="40"/>
      <c r="C175" s="40"/>
      <c r="D175" s="40"/>
      <c r="E175" s="40"/>
      <c r="F175" s="40"/>
      <c r="G175" s="40"/>
      <c r="H175" s="41" t="s">
        <v>642</v>
      </c>
    </row>
    <row r="176" spans="1:8" x14ac:dyDescent="0.25">
      <c r="A176" s="40" t="s">
        <v>466</v>
      </c>
      <c r="B176" s="40"/>
      <c r="C176" s="40"/>
      <c r="D176" s="40"/>
      <c r="E176" s="40"/>
      <c r="F176" s="40"/>
      <c r="G176" s="45">
        <v>30101040</v>
      </c>
      <c r="H176" s="46" t="s">
        <v>643</v>
      </c>
    </row>
    <row r="177" spans="1:8" ht="26.25" x14ac:dyDescent="0.25">
      <c r="A177" s="40" t="s">
        <v>466</v>
      </c>
      <c r="B177" s="40"/>
      <c r="C177" s="40"/>
      <c r="D177" s="40"/>
      <c r="E177" s="40"/>
      <c r="F177" s="40"/>
      <c r="G177" s="40"/>
      <c r="H177" s="47" t="s">
        <v>644</v>
      </c>
    </row>
    <row r="178" spans="1:8" x14ac:dyDescent="0.25">
      <c r="A178" s="38" t="s">
        <v>466</v>
      </c>
      <c r="B178" s="38"/>
      <c r="C178" s="38">
        <v>3020</v>
      </c>
      <c r="D178" s="38" t="s">
        <v>645</v>
      </c>
      <c r="E178" s="38">
        <v>302010</v>
      </c>
      <c r="F178" s="38" t="s">
        <v>646</v>
      </c>
      <c r="G178" s="38">
        <v>30201010</v>
      </c>
      <c r="H178" s="42" t="s">
        <v>647</v>
      </c>
    </row>
    <row r="179" spans="1:8" x14ac:dyDescent="0.25">
      <c r="A179" s="40" t="s">
        <v>466</v>
      </c>
      <c r="B179" s="40"/>
      <c r="C179" s="40"/>
      <c r="D179" s="40"/>
      <c r="E179" s="40"/>
      <c r="F179" s="40"/>
      <c r="G179" s="40"/>
      <c r="H179" s="41" t="s">
        <v>648</v>
      </c>
    </row>
    <row r="180" spans="1:8" x14ac:dyDescent="0.25">
      <c r="A180" s="38" t="s">
        <v>466</v>
      </c>
      <c r="B180" s="38"/>
      <c r="C180" s="38"/>
      <c r="D180" s="38"/>
      <c r="E180" s="38"/>
      <c r="F180" s="38"/>
      <c r="G180" s="38">
        <v>30201020</v>
      </c>
      <c r="H180" s="42" t="s">
        <v>649</v>
      </c>
    </row>
    <row r="181" spans="1:8" x14ac:dyDescent="0.25">
      <c r="A181" s="40" t="s">
        <v>466</v>
      </c>
      <c r="B181" s="40"/>
      <c r="C181" s="40"/>
      <c r="D181" s="40"/>
      <c r="E181" s="40"/>
      <c r="F181" s="40"/>
      <c r="G181" s="40"/>
      <c r="H181" s="41" t="s">
        <v>650</v>
      </c>
    </row>
    <row r="182" spans="1:8" x14ac:dyDescent="0.25">
      <c r="A182" s="38" t="s">
        <v>466</v>
      </c>
      <c r="B182" s="38"/>
      <c r="C182" s="38"/>
      <c r="D182" s="38"/>
      <c r="E182" s="38"/>
      <c r="F182" s="38"/>
      <c r="G182" s="43">
        <v>30201030</v>
      </c>
      <c r="H182" s="44" t="s">
        <v>651</v>
      </c>
    </row>
    <row r="183" spans="1:8" x14ac:dyDescent="0.25">
      <c r="A183" s="40" t="s">
        <v>466</v>
      </c>
      <c r="B183" s="40"/>
      <c r="C183" s="40"/>
      <c r="D183" s="40"/>
      <c r="E183" s="40"/>
      <c r="F183" s="40"/>
      <c r="G183" s="40"/>
      <c r="H183" s="41" t="s">
        <v>652</v>
      </c>
    </row>
    <row r="184" spans="1:8" x14ac:dyDescent="0.25">
      <c r="A184" s="38" t="s">
        <v>466</v>
      </c>
      <c r="B184" s="38"/>
      <c r="C184" s="38"/>
      <c r="D184" s="38"/>
      <c r="E184" s="38">
        <v>302020</v>
      </c>
      <c r="F184" s="38" t="s">
        <v>653</v>
      </c>
      <c r="G184" s="43">
        <v>30202010</v>
      </c>
      <c r="H184" s="44" t="s">
        <v>654</v>
      </c>
    </row>
    <row r="185" spans="1:8" ht="39" x14ac:dyDescent="0.25">
      <c r="A185" s="40" t="s">
        <v>466</v>
      </c>
      <c r="B185" s="40"/>
      <c r="C185" s="40"/>
      <c r="D185" s="40"/>
      <c r="E185" s="40"/>
      <c r="F185" s="40"/>
      <c r="G185" s="40"/>
      <c r="H185" s="41" t="s">
        <v>655</v>
      </c>
    </row>
    <row r="186" spans="1:8" x14ac:dyDescent="0.25">
      <c r="A186" s="38" t="s">
        <v>466</v>
      </c>
      <c r="B186" s="38"/>
      <c r="C186" s="38"/>
      <c r="D186" s="38"/>
      <c r="E186" s="38"/>
      <c r="F186" s="38"/>
      <c r="G186" s="38">
        <v>30202030</v>
      </c>
      <c r="H186" s="42" t="s">
        <v>656</v>
      </c>
    </row>
    <row r="187" spans="1:8" x14ac:dyDescent="0.25">
      <c r="A187" s="40" t="s">
        <v>466</v>
      </c>
      <c r="B187" s="40"/>
      <c r="C187" s="40"/>
      <c r="D187" s="40"/>
      <c r="E187" s="40"/>
      <c r="F187" s="40"/>
      <c r="G187" s="40"/>
      <c r="H187" s="41" t="s">
        <v>657</v>
      </c>
    </row>
    <row r="188" spans="1:8" x14ac:dyDescent="0.25">
      <c r="A188" s="38" t="s">
        <v>466</v>
      </c>
      <c r="B188" s="38"/>
      <c r="C188" s="38"/>
      <c r="D188" s="38"/>
      <c r="E188" s="38">
        <v>302030</v>
      </c>
      <c r="F188" s="38" t="s">
        <v>658</v>
      </c>
      <c r="G188" s="38">
        <v>30203010</v>
      </c>
      <c r="H188" s="42" t="s">
        <v>658</v>
      </c>
    </row>
    <row r="189" spans="1:8" x14ac:dyDescent="0.25">
      <c r="A189" s="40" t="s">
        <v>466</v>
      </c>
      <c r="B189" s="40"/>
      <c r="C189" s="40"/>
      <c r="D189" s="40"/>
      <c r="E189" s="40"/>
      <c r="F189" s="40"/>
      <c r="G189" s="40"/>
      <c r="H189" s="41" t="s">
        <v>659</v>
      </c>
    </row>
    <row r="190" spans="1:8" x14ac:dyDescent="0.25">
      <c r="A190" s="38" t="s">
        <v>466</v>
      </c>
      <c r="B190" s="38"/>
      <c r="C190" s="38">
        <v>3030</v>
      </c>
      <c r="D190" s="38" t="s">
        <v>660</v>
      </c>
      <c r="E190" s="38">
        <v>303010</v>
      </c>
      <c r="F190" s="38" t="s">
        <v>661</v>
      </c>
      <c r="G190" s="38">
        <v>30301010</v>
      </c>
      <c r="H190" s="42" t="s">
        <v>661</v>
      </c>
    </row>
    <row r="191" spans="1:8" ht="26.25" x14ac:dyDescent="0.25">
      <c r="A191" s="40" t="s">
        <v>466</v>
      </c>
      <c r="B191" s="40"/>
      <c r="C191" s="40"/>
      <c r="D191" s="40"/>
      <c r="E191" s="40"/>
      <c r="F191" s="40"/>
      <c r="G191" s="40"/>
      <c r="H191" s="41" t="s">
        <v>662</v>
      </c>
    </row>
    <row r="192" spans="1:8" x14ac:dyDescent="0.25">
      <c r="A192" s="38" t="s">
        <v>466</v>
      </c>
      <c r="B192" s="38"/>
      <c r="C192" s="38"/>
      <c r="D192" s="38"/>
      <c r="E192" s="43">
        <v>303020</v>
      </c>
      <c r="F192" s="43" t="s">
        <v>663</v>
      </c>
      <c r="G192" s="43">
        <v>30302010</v>
      </c>
      <c r="H192" s="44" t="s">
        <v>663</v>
      </c>
    </row>
    <row r="193" spans="1:8" x14ac:dyDescent="0.25">
      <c r="A193" s="40" t="s">
        <v>466</v>
      </c>
      <c r="B193" s="40"/>
      <c r="C193" s="40"/>
      <c r="D193" s="40"/>
      <c r="E193" s="40"/>
      <c r="F193" s="40"/>
      <c r="G193" s="40"/>
      <c r="H193" s="41" t="s">
        <v>664</v>
      </c>
    </row>
    <row r="194" spans="1:8" x14ac:dyDescent="0.25">
      <c r="A194" s="38">
        <v>35</v>
      </c>
      <c r="B194" s="38" t="s">
        <v>665</v>
      </c>
      <c r="C194" s="38">
        <v>3510</v>
      </c>
      <c r="D194" s="38" t="s">
        <v>666</v>
      </c>
      <c r="E194" s="38">
        <v>351010</v>
      </c>
      <c r="F194" s="38" t="s">
        <v>667</v>
      </c>
      <c r="G194" s="38">
        <v>35101010</v>
      </c>
      <c r="H194" s="42" t="s">
        <v>668</v>
      </c>
    </row>
    <row r="195" spans="1:8" ht="26.25" x14ac:dyDescent="0.25">
      <c r="A195" s="40" t="s">
        <v>466</v>
      </c>
      <c r="B195" s="40"/>
      <c r="C195" s="40"/>
      <c r="D195" s="40"/>
      <c r="E195" s="40"/>
      <c r="F195" s="40"/>
      <c r="G195" s="40"/>
      <c r="H195" s="41" t="s">
        <v>669</v>
      </c>
    </row>
    <row r="196" spans="1:8" x14ac:dyDescent="0.25">
      <c r="A196" s="38" t="s">
        <v>466</v>
      </c>
      <c r="B196" s="38"/>
      <c r="C196" s="38"/>
      <c r="D196" s="38"/>
      <c r="E196" s="38"/>
      <c r="F196" s="38"/>
      <c r="G196" s="38">
        <v>35101020</v>
      </c>
      <c r="H196" s="42" t="s">
        <v>670</v>
      </c>
    </row>
    <row r="197" spans="1:8" ht="26.25" x14ac:dyDescent="0.25">
      <c r="A197" s="40" t="s">
        <v>466</v>
      </c>
      <c r="B197" s="40"/>
      <c r="C197" s="40"/>
      <c r="D197" s="40"/>
      <c r="E197" s="40"/>
      <c r="F197" s="40"/>
      <c r="G197" s="40"/>
      <c r="H197" s="41" t="s">
        <v>671</v>
      </c>
    </row>
    <row r="198" spans="1:8" x14ac:dyDescent="0.25">
      <c r="A198" s="38" t="s">
        <v>466</v>
      </c>
      <c r="B198" s="38"/>
      <c r="C198" s="38"/>
      <c r="D198" s="38"/>
      <c r="E198" s="38">
        <v>351020</v>
      </c>
      <c r="F198" s="38" t="s">
        <v>672</v>
      </c>
      <c r="G198" s="38">
        <v>35102010</v>
      </c>
      <c r="H198" s="42" t="s">
        <v>673</v>
      </c>
    </row>
    <row r="199" spans="1:8" x14ac:dyDescent="0.25">
      <c r="A199" s="40" t="s">
        <v>466</v>
      </c>
      <c r="B199" s="40"/>
      <c r="C199" s="40"/>
      <c r="D199" s="40"/>
      <c r="E199" s="40"/>
      <c r="F199" s="40"/>
      <c r="G199" s="40"/>
      <c r="H199" s="41" t="s">
        <v>674</v>
      </c>
    </row>
    <row r="200" spans="1:8" x14ac:dyDescent="0.25">
      <c r="A200" s="40" t="s">
        <v>466</v>
      </c>
      <c r="B200" s="40"/>
      <c r="C200" s="40"/>
      <c r="D200" s="40"/>
      <c r="E200" s="40"/>
      <c r="F200" s="40"/>
      <c r="G200" s="38">
        <v>35102015</v>
      </c>
      <c r="H200" s="42" t="s">
        <v>675</v>
      </c>
    </row>
    <row r="201" spans="1:8" ht="39" x14ac:dyDescent="0.25">
      <c r="A201" s="40" t="s">
        <v>466</v>
      </c>
      <c r="B201" s="40"/>
      <c r="C201" s="40"/>
      <c r="D201" s="40"/>
      <c r="E201" s="40"/>
      <c r="F201" s="40"/>
      <c r="G201" s="40"/>
      <c r="H201" s="41" t="s">
        <v>676</v>
      </c>
    </row>
    <row r="202" spans="1:8" x14ac:dyDescent="0.25">
      <c r="A202" s="38" t="s">
        <v>466</v>
      </c>
      <c r="B202" s="38"/>
      <c r="C202" s="38"/>
      <c r="D202" s="38"/>
      <c r="E202" s="38"/>
      <c r="F202" s="38"/>
      <c r="G202" s="38">
        <v>35102020</v>
      </c>
      <c r="H202" s="42" t="s">
        <v>677</v>
      </c>
    </row>
    <row r="203" spans="1:8" x14ac:dyDescent="0.25">
      <c r="A203" s="40" t="s">
        <v>466</v>
      </c>
      <c r="B203" s="40"/>
      <c r="C203" s="40"/>
      <c r="D203" s="40"/>
      <c r="E203" s="40"/>
      <c r="F203" s="40"/>
      <c r="G203" s="40"/>
      <c r="H203" s="41" t="s">
        <v>678</v>
      </c>
    </row>
    <row r="204" spans="1:8" x14ac:dyDescent="0.25">
      <c r="A204" s="38" t="s">
        <v>466</v>
      </c>
      <c r="B204" s="38"/>
      <c r="C204" s="38"/>
      <c r="D204" s="38"/>
      <c r="E204" s="38"/>
      <c r="F204" s="38"/>
      <c r="G204" s="38">
        <v>35102030</v>
      </c>
      <c r="H204" s="42" t="s">
        <v>679</v>
      </c>
    </row>
    <row r="205" spans="1:8" x14ac:dyDescent="0.25">
      <c r="A205" s="40" t="s">
        <v>466</v>
      </c>
      <c r="B205" s="40"/>
      <c r="C205" s="40"/>
      <c r="D205" s="40"/>
      <c r="E205" s="40"/>
      <c r="F205" s="40"/>
      <c r="G205" s="40"/>
      <c r="H205" s="41" t="s">
        <v>680</v>
      </c>
    </row>
    <row r="206" spans="1:8" x14ac:dyDescent="0.25">
      <c r="A206" s="40" t="s">
        <v>466</v>
      </c>
      <c r="B206" s="40"/>
      <c r="C206" s="40"/>
      <c r="D206" s="40"/>
      <c r="E206" s="38">
        <v>351030</v>
      </c>
      <c r="F206" s="38" t="s">
        <v>681</v>
      </c>
      <c r="G206" s="38">
        <v>35103010</v>
      </c>
      <c r="H206" s="42" t="s">
        <v>681</v>
      </c>
    </row>
    <row r="207" spans="1:8" ht="26.25" x14ac:dyDescent="0.25">
      <c r="A207" s="40" t="s">
        <v>466</v>
      </c>
      <c r="B207" s="40"/>
      <c r="C207" s="40"/>
      <c r="D207" s="40"/>
      <c r="E207" s="40"/>
      <c r="F207" s="40"/>
      <c r="G207" s="40"/>
      <c r="H207" s="41" t="s">
        <v>682</v>
      </c>
    </row>
    <row r="208" spans="1:8" x14ac:dyDescent="0.25">
      <c r="A208" s="38" t="s">
        <v>466</v>
      </c>
      <c r="B208" s="38"/>
      <c r="C208" s="38">
        <v>3520</v>
      </c>
      <c r="D208" s="38" t="s">
        <v>683</v>
      </c>
      <c r="E208" s="38">
        <v>352010</v>
      </c>
      <c r="F208" s="38" t="s">
        <v>684</v>
      </c>
      <c r="G208" s="38">
        <v>35201010</v>
      </c>
      <c r="H208" s="42" t="s">
        <v>684</v>
      </c>
    </row>
    <row r="209" spans="1:8" ht="39" x14ac:dyDescent="0.25">
      <c r="A209" s="40" t="s">
        <v>466</v>
      </c>
      <c r="B209" s="40"/>
      <c r="C209" s="40"/>
      <c r="D209" s="40"/>
      <c r="E209" s="40"/>
      <c r="F209" s="40"/>
      <c r="G209" s="40"/>
      <c r="H209" s="41" t="s">
        <v>685</v>
      </c>
    </row>
    <row r="210" spans="1:8" x14ac:dyDescent="0.25">
      <c r="A210" s="38" t="s">
        <v>466</v>
      </c>
      <c r="B210" s="38"/>
      <c r="C210" s="38"/>
      <c r="D210" s="38"/>
      <c r="E210" s="38">
        <v>352020</v>
      </c>
      <c r="F210" s="38" t="s">
        <v>686</v>
      </c>
      <c r="G210" s="38">
        <v>35202010</v>
      </c>
      <c r="H210" s="42" t="s">
        <v>686</v>
      </c>
    </row>
    <row r="211" spans="1:8" x14ac:dyDescent="0.25">
      <c r="A211" s="40" t="s">
        <v>466</v>
      </c>
      <c r="B211" s="40"/>
      <c r="C211" s="40"/>
      <c r="D211" s="40"/>
      <c r="E211" s="50"/>
      <c r="F211" s="50"/>
      <c r="G211" s="40"/>
      <c r="H211" s="41" t="s">
        <v>687</v>
      </c>
    </row>
    <row r="212" spans="1:8" x14ac:dyDescent="0.25">
      <c r="A212" s="40" t="s">
        <v>466</v>
      </c>
      <c r="B212" s="40"/>
      <c r="C212" s="40"/>
      <c r="D212" s="40"/>
      <c r="E212" s="38">
        <v>352030</v>
      </c>
      <c r="F212" s="38" t="s">
        <v>688</v>
      </c>
      <c r="G212" s="38">
        <v>35203010</v>
      </c>
      <c r="H212" s="42" t="s">
        <v>688</v>
      </c>
    </row>
    <row r="213" spans="1:8" ht="26.25" x14ac:dyDescent="0.25">
      <c r="A213" s="40" t="s">
        <v>466</v>
      </c>
      <c r="B213" s="40"/>
      <c r="C213" s="40"/>
      <c r="D213" s="40"/>
      <c r="E213" s="40"/>
      <c r="F213" s="40"/>
      <c r="G213" s="40"/>
      <c r="H213" s="41" t="s">
        <v>689</v>
      </c>
    </row>
    <row r="214" spans="1:8" x14ac:dyDescent="0.25">
      <c r="A214" s="38">
        <v>40</v>
      </c>
      <c r="B214" s="38" t="s">
        <v>276</v>
      </c>
      <c r="C214" s="38">
        <v>4010</v>
      </c>
      <c r="D214" s="38" t="s">
        <v>690</v>
      </c>
      <c r="E214" s="38">
        <v>401010</v>
      </c>
      <c r="F214" s="38" t="s">
        <v>690</v>
      </c>
      <c r="G214" s="38">
        <v>40101010</v>
      </c>
      <c r="H214" s="42" t="s">
        <v>691</v>
      </c>
    </row>
    <row r="215" spans="1:8" ht="39" x14ac:dyDescent="0.25">
      <c r="A215" s="40" t="s">
        <v>466</v>
      </c>
      <c r="B215" s="40"/>
      <c r="C215" s="40"/>
      <c r="D215" s="40"/>
      <c r="E215" s="40"/>
      <c r="F215" s="40"/>
      <c r="G215" s="40"/>
      <c r="H215" s="41" t="s">
        <v>692</v>
      </c>
    </row>
    <row r="216" spans="1:8" x14ac:dyDescent="0.25">
      <c r="A216" s="40" t="s">
        <v>466</v>
      </c>
      <c r="B216" s="40"/>
      <c r="C216" s="40"/>
      <c r="D216" s="40"/>
      <c r="E216" s="40"/>
      <c r="F216" s="40"/>
      <c r="G216" s="45">
        <v>40101015</v>
      </c>
      <c r="H216" s="46" t="s">
        <v>693</v>
      </c>
    </row>
    <row r="217" spans="1:8" ht="51.75" x14ac:dyDescent="0.25">
      <c r="A217" s="40" t="s">
        <v>466</v>
      </c>
      <c r="B217" s="40"/>
      <c r="C217" s="40"/>
      <c r="D217" s="40"/>
      <c r="E217" s="40"/>
      <c r="F217" s="40"/>
      <c r="G217" s="40"/>
      <c r="H217" s="47" t="s">
        <v>694</v>
      </c>
    </row>
    <row r="218" spans="1:8" x14ac:dyDescent="0.25">
      <c r="A218" s="40" t="s">
        <v>466</v>
      </c>
      <c r="B218" s="40"/>
      <c r="C218" s="40"/>
      <c r="D218" s="40"/>
      <c r="E218" s="48">
        <v>401020</v>
      </c>
      <c r="F218" s="48" t="s">
        <v>695</v>
      </c>
      <c r="G218" s="48">
        <v>40102010</v>
      </c>
      <c r="H218" s="49" t="s">
        <v>696</v>
      </c>
    </row>
    <row r="219" spans="1:8" ht="26.25" x14ac:dyDescent="0.25">
      <c r="A219" s="40" t="s">
        <v>466</v>
      </c>
      <c r="B219" s="40"/>
      <c r="C219" s="40"/>
      <c r="D219" s="40"/>
      <c r="E219" s="40"/>
      <c r="F219" s="40"/>
      <c r="G219" s="40"/>
      <c r="H219" s="51" t="s">
        <v>697</v>
      </c>
    </row>
    <row r="220" spans="1:8" x14ac:dyDescent="0.25">
      <c r="A220" s="38" t="s">
        <v>466</v>
      </c>
      <c r="B220" s="38"/>
      <c r="C220" s="45">
        <v>4020</v>
      </c>
      <c r="D220" s="45" t="s">
        <v>698</v>
      </c>
      <c r="E220" s="45">
        <v>402010</v>
      </c>
      <c r="F220" s="45" t="s">
        <v>699</v>
      </c>
      <c r="G220" s="45">
        <v>40201020</v>
      </c>
      <c r="H220" s="46" t="s">
        <v>700</v>
      </c>
    </row>
    <row r="221" spans="1:8" ht="26.25" x14ac:dyDescent="0.25">
      <c r="A221" s="40" t="s">
        <v>466</v>
      </c>
      <c r="B221" s="40"/>
      <c r="C221" s="40"/>
      <c r="D221" s="40"/>
      <c r="E221" s="40"/>
      <c r="F221" s="40"/>
      <c r="G221" s="40"/>
      <c r="H221" s="41" t="s">
        <v>701</v>
      </c>
    </row>
    <row r="222" spans="1:8" x14ac:dyDescent="0.25">
      <c r="A222" s="38" t="s">
        <v>466</v>
      </c>
      <c r="B222" s="38"/>
      <c r="C222" s="38"/>
      <c r="D222" s="38"/>
      <c r="E222" s="38"/>
      <c r="F222" s="38"/>
      <c r="G222" s="38">
        <v>40201030</v>
      </c>
      <c r="H222" s="42" t="s">
        <v>702</v>
      </c>
    </row>
    <row r="223" spans="1:8" ht="39" x14ac:dyDescent="0.25">
      <c r="A223" s="40" t="s">
        <v>466</v>
      </c>
      <c r="B223" s="40"/>
      <c r="C223" s="40"/>
      <c r="D223" s="40"/>
      <c r="E223" s="40"/>
      <c r="F223" s="40"/>
      <c r="G223" s="40"/>
      <c r="H223" s="41" t="s">
        <v>703</v>
      </c>
    </row>
    <row r="224" spans="1:8" x14ac:dyDescent="0.25">
      <c r="A224" s="40" t="s">
        <v>466</v>
      </c>
      <c r="B224" s="40"/>
      <c r="C224" s="40"/>
      <c r="D224" s="40"/>
      <c r="E224" s="40"/>
      <c r="F224" s="40"/>
      <c r="G224" s="38">
        <v>40201040</v>
      </c>
      <c r="H224" s="42" t="s">
        <v>704</v>
      </c>
    </row>
    <row r="225" spans="1:8" ht="51.75" x14ac:dyDescent="0.25">
      <c r="A225" s="40" t="s">
        <v>466</v>
      </c>
      <c r="B225" s="40"/>
      <c r="C225" s="40"/>
      <c r="D225" s="40"/>
      <c r="E225" s="40"/>
      <c r="F225" s="40"/>
      <c r="G225" s="40"/>
      <c r="H225" s="41" t="s">
        <v>705</v>
      </c>
    </row>
    <row r="226" spans="1:8" x14ac:dyDescent="0.25">
      <c r="A226" s="40"/>
      <c r="B226" s="40"/>
      <c r="C226" s="40"/>
      <c r="D226" s="40"/>
      <c r="E226" s="40"/>
      <c r="F226" s="40"/>
      <c r="G226" s="45">
        <v>40201050</v>
      </c>
      <c r="H226" s="46" t="s">
        <v>706</v>
      </c>
    </row>
    <row r="227" spans="1:8" ht="39" x14ac:dyDescent="0.25">
      <c r="A227" s="40"/>
      <c r="B227" s="40"/>
      <c r="C227" s="40"/>
      <c r="D227" s="40"/>
      <c r="E227" s="40"/>
      <c r="F227" s="40"/>
      <c r="G227" s="45"/>
      <c r="H227" s="47" t="s">
        <v>707</v>
      </c>
    </row>
    <row r="228" spans="1:8" x14ac:dyDescent="0.25">
      <c r="A228" s="40"/>
      <c r="B228" s="40"/>
      <c r="C228" s="40"/>
      <c r="D228" s="40"/>
      <c r="E228" s="40"/>
      <c r="F228" s="40"/>
      <c r="G228" s="45">
        <v>40201060</v>
      </c>
      <c r="H228" s="46" t="s">
        <v>708</v>
      </c>
    </row>
    <row r="229" spans="1:8" ht="26.25" x14ac:dyDescent="0.25">
      <c r="A229" s="40"/>
      <c r="B229" s="40"/>
      <c r="C229" s="40"/>
      <c r="D229" s="40"/>
      <c r="E229" s="40"/>
      <c r="F229" s="40"/>
      <c r="G229" s="45"/>
      <c r="H229" s="47" t="s">
        <v>709</v>
      </c>
    </row>
    <row r="230" spans="1:8" x14ac:dyDescent="0.25">
      <c r="A230" s="40" t="s">
        <v>466</v>
      </c>
      <c r="B230" s="40"/>
      <c r="C230" s="40"/>
      <c r="D230" s="40"/>
      <c r="E230" s="38">
        <v>402020</v>
      </c>
      <c r="F230" s="38" t="s">
        <v>710</v>
      </c>
      <c r="G230" s="38">
        <v>40202010</v>
      </c>
      <c r="H230" s="42" t="s">
        <v>710</v>
      </c>
    </row>
    <row r="231" spans="1:8" ht="26.25" x14ac:dyDescent="0.25">
      <c r="A231" s="40" t="s">
        <v>466</v>
      </c>
      <c r="B231" s="40"/>
      <c r="C231" s="40"/>
      <c r="D231" s="40"/>
      <c r="E231" s="40"/>
      <c r="F231" s="40"/>
      <c r="G231" s="40"/>
      <c r="H231" s="41" t="s">
        <v>711</v>
      </c>
    </row>
    <row r="232" spans="1:8" x14ac:dyDescent="0.25">
      <c r="A232" s="40" t="s">
        <v>466</v>
      </c>
      <c r="B232" s="40"/>
      <c r="C232" s="40"/>
      <c r="D232" s="40"/>
      <c r="E232" s="38">
        <v>402030</v>
      </c>
      <c r="F232" s="38" t="s">
        <v>712</v>
      </c>
      <c r="G232" s="38">
        <v>40203010</v>
      </c>
      <c r="H232" s="42" t="s">
        <v>713</v>
      </c>
    </row>
    <row r="233" spans="1:8" ht="39" x14ac:dyDescent="0.25">
      <c r="A233" s="40" t="s">
        <v>466</v>
      </c>
      <c r="B233" s="40"/>
      <c r="C233" s="40"/>
      <c r="D233" s="40"/>
      <c r="E233" s="38"/>
      <c r="F233" s="38"/>
      <c r="G233" s="38"/>
      <c r="H233" s="41" t="s">
        <v>714</v>
      </c>
    </row>
    <row r="234" spans="1:8" x14ac:dyDescent="0.25">
      <c r="A234" s="40" t="s">
        <v>466</v>
      </c>
      <c r="B234" s="40"/>
      <c r="C234" s="40"/>
      <c r="D234" s="40"/>
      <c r="E234" s="38"/>
      <c r="F234" s="38"/>
      <c r="G234" s="38">
        <v>40203020</v>
      </c>
      <c r="H234" s="42" t="s">
        <v>715</v>
      </c>
    </row>
    <row r="235" spans="1:8" ht="39" x14ac:dyDescent="0.25">
      <c r="A235" s="40" t="s">
        <v>466</v>
      </c>
      <c r="B235" s="40"/>
      <c r="C235" s="40"/>
      <c r="D235" s="40"/>
      <c r="E235" s="38"/>
      <c r="F235" s="38"/>
      <c r="G235" s="38"/>
      <c r="H235" s="41" t="s">
        <v>716</v>
      </c>
    </row>
    <row r="236" spans="1:8" x14ac:dyDescent="0.25">
      <c r="A236" s="40" t="s">
        <v>466</v>
      </c>
      <c r="B236" s="40"/>
      <c r="C236" s="40"/>
      <c r="D236" s="40"/>
      <c r="E236" s="38"/>
      <c r="F236" s="38"/>
      <c r="G236" s="38">
        <v>40203030</v>
      </c>
      <c r="H236" s="42" t="s">
        <v>717</v>
      </c>
    </row>
    <row r="237" spans="1:8" ht="51.75" x14ac:dyDescent="0.25">
      <c r="A237" s="40" t="s">
        <v>466</v>
      </c>
      <c r="B237" s="40"/>
      <c r="C237" s="40"/>
      <c r="D237" s="40"/>
      <c r="E237" s="40"/>
      <c r="F237" s="40"/>
      <c r="G237" s="38"/>
      <c r="H237" s="41" t="s">
        <v>718</v>
      </c>
    </row>
    <row r="238" spans="1:8" x14ac:dyDescent="0.25">
      <c r="A238" s="40" t="s">
        <v>466</v>
      </c>
      <c r="B238" s="40"/>
      <c r="C238" s="40"/>
      <c r="D238" s="40"/>
      <c r="E238" s="40"/>
      <c r="F238" s="40"/>
      <c r="G238" s="38">
        <v>40203040</v>
      </c>
      <c r="H238" s="42" t="s">
        <v>719</v>
      </c>
    </row>
    <row r="239" spans="1:8" ht="26.25" x14ac:dyDescent="0.25">
      <c r="A239" s="40" t="s">
        <v>466</v>
      </c>
      <c r="B239" s="40"/>
      <c r="C239" s="40"/>
      <c r="D239" s="40"/>
      <c r="E239" s="40"/>
      <c r="F239" s="40"/>
      <c r="G239" s="38"/>
      <c r="H239" s="41" t="s">
        <v>720</v>
      </c>
    </row>
    <row r="240" spans="1:8" x14ac:dyDescent="0.25">
      <c r="A240" s="38" t="s">
        <v>466</v>
      </c>
      <c r="B240" s="38"/>
      <c r="C240" s="38"/>
      <c r="D240" s="38"/>
      <c r="E240" s="38">
        <v>402040</v>
      </c>
      <c r="F240" s="38" t="s">
        <v>721</v>
      </c>
      <c r="G240" s="38">
        <v>40204010</v>
      </c>
      <c r="H240" s="42" t="s">
        <v>722</v>
      </c>
    </row>
    <row r="241" spans="1:8" ht="26.25" x14ac:dyDescent="0.25">
      <c r="A241" s="40" t="s">
        <v>466</v>
      </c>
      <c r="B241" s="40"/>
      <c r="C241" s="40"/>
      <c r="D241" s="40"/>
      <c r="E241" s="40"/>
      <c r="F241" s="40"/>
      <c r="G241" s="38"/>
      <c r="H241" s="41" t="s">
        <v>723</v>
      </c>
    </row>
    <row r="242" spans="1:8" x14ac:dyDescent="0.25">
      <c r="A242" s="38" t="s">
        <v>466</v>
      </c>
      <c r="B242" s="38"/>
      <c r="C242" s="38">
        <v>4030</v>
      </c>
      <c r="D242" s="38" t="s">
        <v>724</v>
      </c>
      <c r="E242" s="38">
        <v>403010</v>
      </c>
      <c r="F242" s="38" t="s">
        <v>724</v>
      </c>
      <c r="G242" s="38">
        <v>40301010</v>
      </c>
      <c r="H242" s="42" t="s">
        <v>725</v>
      </c>
    </row>
    <row r="243" spans="1:8" x14ac:dyDescent="0.25">
      <c r="A243" s="40" t="s">
        <v>466</v>
      </c>
      <c r="B243" s="38"/>
      <c r="C243" s="40"/>
      <c r="D243" s="40"/>
      <c r="E243" s="40"/>
      <c r="F243" s="40"/>
      <c r="G243" s="40"/>
      <c r="H243" s="41" t="s">
        <v>726</v>
      </c>
    </row>
    <row r="244" spans="1:8" x14ac:dyDescent="0.25">
      <c r="A244" s="38" t="s">
        <v>466</v>
      </c>
      <c r="B244" s="38"/>
      <c r="C244" s="38"/>
      <c r="D244" s="38"/>
      <c r="E244" s="38"/>
      <c r="F244" s="38"/>
      <c r="G244" s="38">
        <v>40301020</v>
      </c>
      <c r="H244" s="42" t="s">
        <v>727</v>
      </c>
    </row>
    <row r="245" spans="1:8" ht="26.25" x14ac:dyDescent="0.25">
      <c r="A245" s="40" t="s">
        <v>466</v>
      </c>
      <c r="B245" s="40"/>
      <c r="C245" s="40"/>
      <c r="D245" s="40"/>
      <c r="E245" s="40"/>
      <c r="F245" s="40"/>
      <c r="G245" s="40"/>
      <c r="H245" s="41" t="s">
        <v>728</v>
      </c>
    </row>
    <row r="246" spans="1:8" x14ac:dyDescent="0.25">
      <c r="A246" s="38" t="s">
        <v>466</v>
      </c>
      <c r="B246" s="38"/>
      <c r="C246" s="38"/>
      <c r="D246" s="38"/>
      <c r="E246" s="38"/>
      <c r="F246" s="38"/>
      <c r="G246" s="38">
        <v>40301030</v>
      </c>
      <c r="H246" s="42" t="s">
        <v>729</v>
      </c>
    </row>
    <row r="247" spans="1:8" x14ac:dyDescent="0.25">
      <c r="A247" s="40" t="s">
        <v>466</v>
      </c>
      <c r="B247" s="40"/>
      <c r="C247" s="40"/>
      <c r="D247" s="40"/>
      <c r="E247" s="40"/>
      <c r="F247" s="40"/>
      <c r="G247" s="40"/>
      <c r="H247" s="41" t="s">
        <v>730</v>
      </c>
    </row>
    <row r="248" spans="1:8" x14ac:dyDescent="0.25">
      <c r="A248" s="38" t="s">
        <v>466</v>
      </c>
      <c r="B248" s="38"/>
      <c r="C248" s="38"/>
      <c r="D248" s="38"/>
      <c r="E248" s="38"/>
      <c r="F248" s="38"/>
      <c r="G248" s="38">
        <v>40301040</v>
      </c>
      <c r="H248" s="42" t="s">
        <v>731</v>
      </c>
    </row>
    <row r="249" spans="1:8" x14ac:dyDescent="0.25">
      <c r="A249" s="40" t="s">
        <v>466</v>
      </c>
      <c r="B249" s="40"/>
      <c r="C249" s="40"/>
      <c r="D249" s="40"/>
      <c r="E249" s="40"/>
      <c r="F249" s="40"/>
      <c r="G249" s="40"/>
      <c r="H249" s="41" t="s">
        <v>732</v>
      </c>
    </row>
    <row r="250" spans="1:8" x14ac:dyDescent="0.25">
      <c r="A250" s="38" t="s">
        <v>466</v>
      </c>
      <c r="B250" s="38"/>
      <c r="C250" s="38"/>
      <c r="D250" s="38"/>
      <c r="E250" s="38"/>
      <c r="F250" s="38"/>
      <c r="G250" s="38">
        <v>40301050</v>
      </c>
      <c r="H250" s="42" t="s">
        <v>733</v>
      </c>
    </row>
    <row r="251" spans="1:8" x14ac:dyDescent="0.25">
      <c r="A251" s="40" t="s">
        <v>466</v>
      </c>
      <c r="B251" s="40"/>
      <c r="C251" s="40"/>
      <c r="D251" s="40"/>
      <c r="E251" s="40"/>
      <c r="F251" s="40"/>
      <c r="G251" s="40"/>
      <c r="H251" s="41" t="s">
        <v>734</v>
      </c>
    </row>
    <row r="252" spans="1:8" x14ac:dyDescent="0.25">
      <c r="A252" s="38">
        <v>45</v>
      </c>
      <c r="B252" s="38" t="s">
        <v>274</v>
      </c>
      <c r="C252" s="38">
        <v>4510</v>
      </c>
      <c r="D252" s="38" t="s">
        <v>735</v>
      </c>
      <c r="E252" s="38">
        <v>451020</v>
      </c>
      <c r="F252" s="38" t="s">
        <v>736</v>
      </c>
      <c r="G252" s="38">
        <v>45102010</v>
      </c>
      <c r="H252" s="42" t="s">
        <v>737</v>
      </c>
    </row>
    <row r="253" spans="1:8" ht="26.25" x14ac:dyDescent="0.25">
      <c r="A253" s="40" t="s">
        <v>466</v>
      </c>
      <c r="B253" s="40"/>
      <c r="C253" s="40"/>
      <c r="D253" s="40"/>
      <c r="E253" s="40"/>
      <c r="F253" s="40"/>
      <c r="G253" s="40"/>
      <c r="H253" s="41" t="s">
        <v>738</v>
      </c>
    </row>
    <row r="254" spans="1:8" x14ac:dyDescent="0.25">
      <c r="A254" s="40" t="s">
        <v>466</v>
      </c>
      <c r="B254" s="40"/>
      <c r="C254" s="40"/>
      <c r="D254" s="40"/>
      <c r="E254" s="40"/>
      <c r="F254" s="40"/>
      <c r="G254" s="48">
        <v>45102020</v>
      </c>
      <c r="H254" s="49" t="s">
        <v>739</v>
      </c>
    </row>
    <row r="255" spans="1:8" ht="26.25" x14ac:dyDescent="0.25">
      <c r="A255" s="40" t="s">
        <v>466</v>
      </c>
      <c r="B255" s="40"/>
      <c r="C255" s="40"/>
      <c r="D255" s="40"/>
      <c r="E255" s="40"/>
      <c r="F255" s="40"/>
      <c r="G255" s="40"/>
      <c r="H255" s="51" t="s">
        <v>740</v>
      </c>
    </row>
    <row r="256" spans="1:8" x14ac:dyDescent="0.25">
      <c r="A256" s="40"/>
      <c r="B256" s="40"/>
      <c r="C256" s="40"/>
      <c r="D256" s="40"/>
      <c r="E256" s="40"/>
      <c r="F256" s="40"/>
      <c r="G256" s="38">
        <v>45102030</v>
      </c>
      <c r="H256" s="42" t="s">
        <v>741</v>
      </c>
    </row>
    <row r="257" spans="1:8" ht="26.25" x14ac:dyDescent="0.25">
      <c r="A257" s="40" t="s">
        <v>466</v>
      </c>
      <c r="B257" s="40"/>
      <c r="C257" s="40"/>
      <c r="D257" s="40"/>
      <c r="E257" s="40"/>
      <c r="F257" s="40"/>
      <c r="G257" s="40"/>
      <c r="H257" s="41" t="s">
        <v>742</v>
      </c>
    </row>
    <row r="258" spans="1:8" x14ac:dyDescent="0.25">
      <c r="A258" s="38" t="s">
        <v>466</v>
      </c>
      <c r="B258" s="38"/>
      <c r="C258" s="38"/>
      <c r="D258" s="38"/>
      <c r="E258" s="38">
        <v>451030</v>
      </c>
      <c r="F258" s="38" t="s">
        <v>743</v>
      </c>
      <c r="G258" s="38">
        <v>45103010</v>
      </c>
      <c r="H258" s="42" t="s">
        <v>744</v>
      </c>
    </row>
    <row r="259" spans="1:8" ht="39" x14ac:dyDescent="0.25">
      <c r="A259" s="40" t="s">
        <v>466</v>
      </c>
      <c r="B259" s="40"/>
      <c r="C259" s="40"/>
      <c r="D259" s="40"/>
      <c r="E259" s="40"/>
      <c r="F259" s="40"/>
      <c r="G259" s="40"/>
      <c r="H259" s="41" t="s">
        <v>745</v>
      </c>
    </row>
    <row r="260" spans="1:8" x14ac:dyDescent="0.25">
      <c r="A260" s="38" t="s">
        <v>466</v>
      </c>
      <c r="B260" s="38"/>
      <c r="C260" s="38"/>
      <c r="D260" s="38"/>
      <c r="E260" s="38"/>
      <c r="F260" s="38"/>
      <c r="G260" s="38">
        <v>45103020</v>
      </c>
      <c r="H260" s="42" t="s">
        <v>746</v>
      </c>
    </row>
    <row r="261" spans="1:8" x14ac:dyDescent="0.25">
      <c r="A261" s="40" t="s">
        <v>466</v>
      </c>
      <c r="B261" s="40"/>
      <c r="C261" s="40"/>
      <c r="D261" s="40"/>
      <c r="E261" s="40"/>
      <c r="F261" s="40"/>
      <c r="G261" s="40"/>
      <c r="H261" s="41" t="s">
        <v>747</v>
      </c>
    </row>
    <row r="262" spans="1:8" x14ac:dyDescent="0.25">
      <c r="A262" s="38" t="s">
        <v>466</v>
      </c>
      <c r="B262" s="38"/>
      <c r="C262" s="38">
        <v>4520</v>
      </c>
      <c r="D262" s="38" t="s">
        <v>748</v>
      </c>
      <c r="E262" s="38">
        <v>452010</v>
      </c>
      <c r="F262" s="38" t="s">
        <v>749</v>
      </c>
      <c r="G262" s="38">
        <v>45201020</v>
      </c>
      <c r="H262" s="42" t="s">
        <v>749</v>
      </c>
    </row>
    <row r="263" spans="1:8" ht="26.25" x14ac:dyDescent="0.25">
      <c r="A263" s="38" t="s">
        <v>466</v>
      </c>
      <c r="B263" s="38"/>
      <c r="C263" s="38"/>
      <c r="D263" s="38"/>
      <c r="E263" s="38"/>
      <c r="F263" s="38"/>
      <c r="G263" s="38"/>
      <c r="H263" s="41" t="s">
        <v>750</v>
      </c>
    </row>
    <row r="264" spans="1:8" x14ac:dyDescent="0.25">
      <c r="A264" s="40" t="s">
        <v>466</v>
      </c>
      <c r="B264" s="40"/>
      <c r="C264" s="40"/>
      <c r="D264" s="40"/>
      <c r="E264" s="38">
        <v>452020</v>
      </c>
      <c r="F264" s="38" t="s">
        <v>751</v>
      </c>
      <c r="G264" s="38">
        <v>45202030</v>
      </c>
      <c r="H264" s="42" t="s">
        <v>751</v>
      </c>
    </row>
    <row r="265" spans="1:8" ht="39" x14ac:dyDescent="0.25">
      <c r="A265" s="40" t="s">
        <v>466</v>
      </c>
      <c r="B265" s="40"/>
      <c r="C265" s="40"/>
      <c r="D265" s="40"/>
      <c r="E265" s="40"/>
      <c r="F265" s="40"/>
      <c r="G265" s="40"/>
      <c r="H265" s="41" t="s">
        <v>752</v>
      </c>
    </row>
    <row r="266" spans="1:8" x14ac:dyDescent="0.25">
      <c r="A266" s="38" t="s">
        <v>466</v>
      </c>
      <c r="B266" s="38"/>
      <c r="C266" s="38"/>
      <c r="D266" s="38"/>
      <c r="E266" s="38">
        <v>452030</v>
      </c>
      <c r="F266" s="38" t="s">
        <v>753</v>
      </c>
      <c r="G266" s="38">
        <v>45203010</v>
      </c>
      <c r="H266" s="42" t="s">
        <v>754</v>
      </c>
    </row>
    <row r="267" spans="1:8" ht="26.25" x14ac:dyDescent="0.25">
      <c r="A267" s="40" t="s">
        <v>466</v>
      </c>
      <c r="B267" s="40"/>
      <c r="C267" s="40"/>
      <c r="D267" s="40"/>
      <c r="E267" s="40"/>
      <c r="F267" s="40"/>
      <c r="G267" s="40"/>
      <c r="H267" s="41" t="s">
        <v>755</v>
      </c>
    </row>
    <row r="268" spans="1:8" x14ac:dyDescent="0.25">
      <c r="A268" s="40" t="s">
        <v>466</v>
      </c>
      <c r="B268" s="40"/>
      <c r="C268" s="40"/>
      <c r="D268" s="40"/>
      <c r="E268" s="40"/>
      <c r="F268" s="40"/>
      <c r="G268" s="38">
        <v>45203015</v>
      </c>
      <c r="H268" s="42" t="s">
        <v>756</v>
      </c>
    </row>
    <row r="269" spans="1:8" ht="26.25" x14ac:dyDescent="0.25">
      <c r="A269" s="40" t="s">
        <v>466</v>
      </c>
      <c r="B269" s="40"/>
      <c r="C269" s="40"/>
      <c r="D269" s="40"/>
      <c r="E269" s="40"/>
      <c r="F269" s="40"/>
      <c r="G269" s="40"/>
      <c r="H269" s="41" t="s">
        <v>757</v>
      </c>
    </row>
    <row r="270" spans="1:8" x14ac:dyDescent="0.25">
      <c r="A270" s="40" t="s">
        <v>466</v>
      </c>
      <c r="B270" s="40"/>
      <c r="C270" s="40"/>
      <c r="D270" s="40"/>
      <c r="E270" s="40"/>
      <c r="F270" s="40"/>
      <c r="G270" s="38">
        <v>45203020</v>
      </c>
      <c r="H270" s="42" t="s">
        <v>758</v>
      </c>
    </row>
    <row r="271" spans="1:8" x14ac:dyDescent="0.25">
      <c r="A271" s="40" t="s">
        <v>466</v>
      </c>
      <c r="B271" s="40"/>
      <c r="C271" s="40"/>
      <c r="D271" s="40"/>
      <c r="E271" s="40"/>
      <c r="F271" s="40"/>
      <c r="G271" s="40"/>
      <c r="H271" s="41" t="s">
        <v>759</v>
      </c>
    </row>
    <row r="272" spans="1:8" x14ac:dyDescent="0.25">
      <c r="A272" s="40" t="s">
        <v>466</v>
      </c>
      <c r="B272" s="40"/>
      <c r="C272" s="40"/>
      <c r="D272" s="40"/>
      <c r="E272" s="40"/>
      <c r="F272" s="40"/>
      <c r="G272" s="38">
        <v>45203030</v>
      </c>
      <c r="H272" s="42" t="s">
        <v>760</v>
      </c>
    </row>
    <row r="273" spans="1:8" ht="26.25" x14ac:dyDescent="0.25">
      <c r="A273" s="40" t="s">
        <v>466</v>
      </c>
      <c r="B273" s="40"/>
      <c r="C273" s="40"/>
      <c r="D273" s="40"/>
      <c r="E273" s="40"/>
      <c r="F273" s="40"/>
      <c r="G273" s="40"/>
      <c r="H273" s="41" t="s">
        <v>761</v>
      </c>
    </row>
    <row r="274" spans="1:8" x14ac:dyDescent="0.25">
      <c r="A274" s="40" t="s">
        <v>466</v>
      </c>
      <c r="B274" s="40"/>
      <c r="C274" s="38">
        <v>4530</v>
      </c>
      <c r="D274" s="38" t="s">
        <v>762</v>
      </c>
      <c r="E274" s="38">
        <v>453010</v>
      </c>
      <c r="F274" s="38" t="s">
        <v>762</v>
      </c>
      <c r="G274" s="43">
        <v>45301010</v>
      </c>
      <c r="H274" s="44" t="s">
        <v>763</v>
      </c>
    </row>
    <row r="275" spans="1:8" x14ac:dyDescent="0.25">
      <c r="A275" s="40" t="s">
        <v>466</v>
      </c>
      <c r="B275" s="40"/>
      <c r="C275" s="40"/>
      <c r="D275" s="40"/>
      <c r="E275" s="40"/>
      <c r="F275" s="40"/>
      <c r="G275" s="40"/>
      <c r="H275" s="41" t="s">
        <v>764</v>
      </c>
    </row>
    <row r="276" spans="1:8" x14ac:dyDescent="0.25">
      <c r="A276" s="40" t="s">
        <v>466</v>
      </c>
      <c r="B276" s="40"/>
      <c r="C276" s="40"/>
      <c r="D276" s="40"/>
      <c r="E276" s="40"/>
      <c r="F276" s="40"/>
      <c r="G276" s="38">
        <v>45301020</v>
      </c>
      <c r="H276" s="42" t="s">
        <v>765</v>
      </c>
    </row>
    <row r="277" spans="1:8" x14ac:dyDescent="0.25">
      <c r="A277" s="40" t="s">
        <v>466</v>
      </c>
      <c r="B277" s="40"/>
      <c r="C277" s="40"/>
      <c r="D277" s="40"/>
      <c r="E277" s="40"/>
      <c r="F277" s="40"/>
      <c r="G277" s="40"/>
      <c r="H277" s="41" t="s">
        <v>766</v>
      </c>
    </row>
    <row r="278" spans="1:8" x14ac:dyDescent="0.25">
      <c r="A278" s="38">
        <v>50</v>
      </c>
      <c r="B278" s="38" t="s">
        <v>767</v>
      </c>
      <c r="C278" s="38">
        <v>5010</v>
      </c>
      <c r="D278" s="38" t="s">
        <v>768</v>
      </c>
      <c r="E278" s="38">
        <v>501010</v>
      </c>
      <c r="F278" s="38" t="s">
        <v>769</v>
      </c>
      <c r="G278" s="38">
        <v>50101010</v>
      </c>
      <c r="H278" s="42" t="s">
        <v>770</v>
      </c>
    </row>
    <row r="279" spans="1:8" x14ac:dyDescent="0.25">
      <c r="A279" s="40" t="s">
        <v>466</v>
      </c>
      <c r="B279" s="40"/>
      <c r="C279" s="40"/>
      <c r="D279" s="40"/>
      <c r="E279" s="40"/>
      <c r="F279" s="40"/>
      <c r="G279" s="40"/>
      <c r="H279" s="41" t="s">
        <v>771</v>
      </c>
    </row>
    <row r="280" spans="1:8" x14ac:dyDescent="0.25">
      <c r="A280" s="38" t="s">
        <v>466</v>
      </c>
      <c r="B280" s="38"/>
      <c r="C280" s="38"/>
      <c r="D280" s="38"/>
      <c r="E280" s="38"/>
      <c r="F280" s="38"/>
      <c r="G280" s="38">
        <v>50101020</v>
      </c>
      <c r="H280" s="42" t="s">
        <v>772</v>
      </c>
    </row>
    <row r="281" spans="1:8" ht="26.25" x14ac:dyDescent="0.25">
      <c r="A281" s="40" t="s">
        <v>466</v>
      </c>
      <c r="B281" s="40"/>
      <c r="C281" s="40"/>
      <c r="D281" s="40"/>
      <c r="E281" s="40"/>
      <c r="F281" s="40"/>
      <c r="G281" s="40"/>
      <c r="H281" s="41" t="s">
        <v>773</v>
      </c>
    </row>
    <row r="282" spans="1:8" x14ac:dyDescent="0.25">
      <c r="A282" s="38" t="s">
        <v>466</v>
      </c>
      <c r="B282" s="38"/>
      <c r="C282" s="38"/>
      <c r="D282" s="38"/>
      <c r="E282" s="38">
        <v>501020</v>
      </c>
      <c r="F282" s="38" t="s">
        <v>774</v>
      </c>
      <c r="G282" s="38">
        <v>50102010</v>
      </c>
      <c r="H282" s="42" t="s">
        <v>774</v>
      </c>
    </row>
    <row r="283" spans="1:8" x14ac:dyDescent="0.25">
      <c r="A283" s="40" t="s">
        <v>466</v>
      </c>
      <c r="B283" s="40"/>
      <c r="C283" s="40"/>
      <c r="D283" s="40"/>
      <c r="E283" s="40"/>
      <c r="F283" s="40"/>
      <c r="G283" s="40"/>
      <c r="H283" s="41" t="s">
        <v>775</v>
      </c>
    </row>
    <row r="284" spans="1:8" x14ac:dyDescent="0.25">
      <c r="A284" s="40"/>
      <c r="B284" s="40"/>
      <c r="C284" s="52">
        <v>5020</v>
      </c>
      <c r="D284" s="53" t="s">
        <v>776</v>
      </c>
      <c r="E284" s="52">
        <v>502010</v>
      </c>
      <c r="F284" s="53" t="s">
        <v>777</v>
      </c>
      <c r="G284" s="52">
        <v>50201010</v>
      </c>
      <c r="H284" s="54" t="s">
        <v>778</v>
      </c>
    </row>
    <row r="285" spans="1:8" x14ac:dyDescent="0.25">
      <c r="A285" s="40"/>
      <c r="B285" s="40"/>
      <c r="C285" s="55"/>
      <c r="D285" s="56"/>
      <c r="E285" s="55"/>
      <c r="F285" s="56"/>
      <c r="G285" s="55"/>
      <c r="H285" s="57" t="s">
        <v>779</v>
      </c>
    </row>
    <row r="286" spans="1:8" x14ac:dyDescent="0.25">
      <c r="A286" s="40"/>
      <c r="B286" s="40"/>
      <c r="C286" s="58"/>
      <c r="D286" s="53"/>
      <c r="E286" s="58"/>
      <c r="F286" s="53"/>
      <c r="G286" s="52">
        <v>50201020</v>
      </c>
      <c r="H286" s="54" t="s">
        <v>780</v>
      </c>
    </row>
    <row r="287" spans="1:8" ht="26.25" x14ac:dyDescent="0.25">
      <c r="A287" s="40"/>
      <c r="B287" s="40"/>
      <c r="C287" s="55"/>
      <c r="D287" s="56"/>
      <c r="E287" s="55"/>
      <c r="F287" s="56"/>
      <c r="G287" s="55"/>
      <c r="H287" s="57" t="s">
        <v>781</v>
      </c>
    </row>
    <row r="288" spans="1:8" x14ac:dyDescent="0.25">
      <c r="A288" s="40"/>
      <c r="B288" s="40"/>
      <c r="C288" s="55"/>
      <c r="D288" s="56"/>
      <c r="E288" s="55"/>
      <c r="F288" s="56"/>
      <c r="G288" s="52">
        <v>50201030</v>
      </c>
      <c r="H288" s="54" t="s">
        <v>782</v>
      </c>
    </row>
    <row r="289" spans="1:8" x14ac:dyDescent="0.25">
      <c r="A289" s="40"/>
      <c r="B289" s="40"/>
      <c r="C289" s="55"/>
      <c r="D289" s="56"/>
      <c r="E289" s="55"/>
      <c r="F289" s="56"/>
      <c r="G289" s="55"/>
      <c r="H289" s="57" t="s">
        <v>783</v>
      </c>
    </row>
    <row r="290" spans="1:8" x14ac:dyDescent="0.25">
      <c r="A290" s="40"/>
      <c r="B290" s="40"/>
      <c r="C290" s="58"/>
      <c r="D290" s="53"/>
      <c r="E290" s="58"/>
      <c r="F290" s="53"/>
      <c r="G290" s="52">
        <v>50201040</v>
      </c>
      <c r="H290" s="54" t="s">
        <v>784</v>
      </c>
    </row>
    <row r="291" spans="1:8" x14ac:dyDescent="0.25">
      <c r="A291" s="40"/>
      <c r="B291" s="40"/>
      <c r="C291" s="55"/>
      <c r="D291" s="56"/>
      <c r="E291" s="55"/>
      <c r="F291" s="56"/>
      <c r="G291" s="55"/>
      <c r="H291" s="57" t="s">
        <v>785</v>
      </c>
    </row>
    <row r="292" spans="1:8" x14ac:dyDescent="0.25">
      <c r="A292" s="40"/>
      <c r="B292" s="40"/>
      <c r="C292" s="55"/>
      <c r="D292" s="56"/>
      <c r="E292" s="52">
        <v>502020</v>
      </c>
      <c r="F292" s="53" t="s">
        <v>786</v>
      </c>
      <c r="G292" s="52">
        <v>50202010</v>
      </c>
      <c r="H292" s="54" t="s">
        <v>787</v>
      </c>
    </row>
    <row r="293" spans="1:8" ht="39" x14ac:dyDescent="0.25">
      <c r="A293" s="40"/>
      <c r="B293" s="40"/>
      <c r="C293" s="55"/>
      <c r="D293" s="56"/>
      <c r="E293" s="55"/>
      <c r="F293" s="56"/>
      <c r="G293" s="55"/>
      <c r="H293" s="57" t="s">
        <v>788</v>
      </c>
    </row>
    <row r="294" spans="1:8" x14ac:dyDescent="0.25">
      <c r="A294" s="40"/>
      <c r="B294" s="40"/>
      <c r="C294" s="55"/>
      <c r="D294" s="56"/>
      <c r="E294" s="55"/>
      <c r="F294" s="56"/>
      <c r="G294" s="52">
        <v>50202020</v>
      </c>
      <c r="H294" s="54" t="s">
        <v>789</v>
      </c>
    </row>
    <row r="295" spans="1:8" ht="26.25" x14ac:dyDescent="0.25">
      <c r="A295" s="40"/>
      <c r="B295" s="40"/>
      <c r="C295" s="55"/>
      <c r="D295" s="56"/>
      <c r="E295" s="55"/>
      <c r="F295" s="56"/>
      <c r="G295" s="55"/>
      <c r="H295" s="57" t="s">
        <v>790</v>
      </c>
    </row>
    <row r="296" spans="1:8" x14ac:dyDescent="0.25">
      <c r="A296" s="40"/>
      <c r="B296" s="40"/>
      <c r="C296" s="55"/>
      <c r="D296" s="56"/>
      <c r="E296" s="52">
        <v>502030</v>
      </c>
      <c r="F296" s="53" t="s">
        <v>791</v>
      </c>
      <c r="G296" s="52">
        <v>50203010</v>
      </c>
      <c r="H296" s="54" t="s">
        <v>791</v>
      </c>
    </row>
    <row r="297" spans="1:8" ht="39" x14ac:dyDescent="0.25">
      <c r="A297" s="40"/>
      <c r="B297" s="40"/>
      <c r="C297" s="55"/>
      <c r="D297" s="56"/>
      <c r="E297" s="55"/>
      <c r="F297" s="56"/>
      <c r="G297" s="55"/>
      <c r="H297" s="57" t="s">
        <v>792</v>
      </c>
    </row>
    <row r="298" spans="1:8" x14ac:dyDescent="0.25">
      <c r="A298" s="38">
        <v>55</v>
      </c>
      <c r="B298" s="38" t="s">
        <v>793</v>
      </c>
      <c r="C298" s="38">
        <v>5510</v>
      </c>
      <c r="D298" s="38" t="s">
        <v>793</v>
      </c>
      <c r="E298" s="38">
        <v>551010</v>
      </c>
      <c r="F298" s="38" t="s">
        <v>794</v>
      </c>
      <c r="G298" s="38">
        <v>55101010</v>
      </c>
      <c r="H298" s="42" t="s">
        <v>794</v>
      </c>
    </row>
    <row r="299" spans="1:8" x14ac:dyDescent="0.25">
      <c r="A299" s="40" t="s">
        <v>466</v>
      </c>
      <c r="B299" s="40"/>
      <c r="C299" s="40"/>
      <c r="D299" s="40"/>
      <c r="E299" s="40"/>
      <c r="F299" s="40"/>
      <c r="G299" s="40"/>
      <c r="H299" s="41" t="s">
        <v>795</v>
      </c>
    </row>
    <row r="300" spans="1:8" x14ac:dyDescent="0.25">
      <c r="A300" s="38" t="s">
        <v>466</v>
      </c>
      <c r="B300" s="38"/>
      <c r="C300" s="38"/>
      <c r="D300" s="38"/>
      <c r="E300" s="38">
        <v>551020</v>
      </c>
      <c r="F300" s="38" t="s">
        <v>796</v>
      </c>
      <c r="G300" s="38">
        <v>55102010</v>
      </c>
      <c r="H300" s="42" t="s">
        <v>796</v>
      </c>
    </row>
    <row r="301" spans="1:8" ht="39" x14ac:dyDescent="0.25">
      <c r="A301" s="40" t="s">
        <v>466</v>
      </c>
      <c r="B301" s="40"/>
      <c r="C301" s="40"/>
      <c r="D301" s="40"/>
      <c r="E301" s="40"/>
      <c r="F301" s="40"/>
      <c r="G301" s="40"/>
      <c r="H301" s="41" t="s">
        <v>797</v>
      </c>
    </row>
    <row r="302" spans="1:8" x14ac:dyDescent="0.25">
      <c r="A302" s="38" t="s">
        <v>466</v>
      </c>
      <c r="B302" s="38"/>
      <c r="C302" s="38"/>
      <c r="D302" s="38"/>
      <c r="E302" s="38">
        <v>551030</v>
      </c>
      <c r="F302" s="38" t="s">
        <v>798</v>
      </c>
      <c r="G302" s="38">
        <v>55103010</v>
      </c>
      <c r="H302" s="42" t="s">
        <v>798</v>
      </c>
    </row>
    <row r="303" spans="1:8" x14ac:dyDescent="0.25">
      <c r="A303" s="40" t="s">
        <v>466</v>
      </c>
      <c r="B303" s="40"/>
      <c r="C303" s="40"/>
      <c r="D303" s="40"/>
      <c r="E303" s="40"/>
      <c r="F303" s="40"/>
      <c r="G303" s="40"/>
      <c r="H303" s="41" t="s">
        <v>799</v>
      </c>
    </row>
    <row r="304" spans="1:8" x14ac:dyDescent="0.25">
      <c r="A304" s="38" t="s">
        <v>466</v>
      </c>
      <c r="B304" s="38"/>
      <c r="C304" s="38"/>
      <c r="D304" s="38"/>
      <c r="E304" s="38">
        <v>551040</v>
      </c>
      <c r="F304" s="38" t="s">
        <v>800</v>
      </c>
      <c r="G304" s="38">
        <v>55104010</v>
      </c>
      <c r="H304" s="42" t="s">
        <v>800</v>
      </c>
    </row>
    <row r="305" spans="1:8" x14ac:dyDescent="0.25">
      <c r="A305" s="40" t="s">
        <v>466</v>
      </c>
      <c r="B305" s="40"/>
      <c r="C305" s="40"/>
      <c r="D305" s="40"/>
      <c r="E305" s="40"/>
      <c r="F305" s="40"/>
      <c r="G305" s="40"/>
      <c r="H305" s="41" t="s">
        <v>801</v>
      </c>
    </row>
    <row r="306" spans="1:8" x14ac:dyDescent="0.25">
      <c r="A306" s="40" t="s">
        <v>466</v>
      </c>
      <c r="B306" s="40"/>
      <c r="C306" s="40"/>
      <c r="D306" s="40"/>
      <c r="E306" s="38">
        <v>551050</v>
      </c>
      <c r="F306" s="38" t="s">
        <v>802</v>
      </c>
      <c r="G306" s="38">
        <v>55105010</v>
      </c>
      <c r="H306" s="42" t="s">
        <v>803</v>
      </c>
    </row>
    <row r="307" spans="1:8" ht="39" x14ac:dyDescent="0.25">
      <c r="A307" s="40" t="s">
        <v>466</v>
      </c>
      <c r="B307" s="40"/>
      <c r="C307" s="40"/>
      <c r="D307" s="40"/>
      <c r="E307" s="40"/>
      <c r="F307" s="40"/>
      <c r="G307" s="40"/>
      <c r="H307" s="41" t="s">
        <v>804</v>
      </c>
    </row>
    <row r="308" spans="1:8" x14ac:dyDescent="0.25">
      <c r="A308" s="40" t="s">
        <v>466</v>
      </c>
      <c r="B308" s="40"/>
      <c r="C308" s="40"/>
      <c r="D308" s="40"/>
      <c r="E308" s="40"/>
      <c r="F308" s="40"/>
      <c r="G308" s="38">
        <v>55105020</v>
      </c>
      <c r="H308" s="42" t="s">
        <v>805</v>
      </c>
    </row>
    <row r="309" spans="1:8" ht="51.75" x14ac:dyDescent="0.25">
      <c r="A309" s="40" t="s">
        <v>466</v>
      </c>
      <c r="B309" s="40"/>
      <c r="C309" s="40"/>
      <c r="D309" s="40"/>
      <c r="E309" s="40"/>
      <c r="F309" s="40"/>
      <c r="G309" s="40"/>
      <c r="H309" s="41" t="s">
        <v>806</v>
      </c>
    </row>
    <row r="310" spans="1:8" x14ac:dyDescent="0.25">
      <c r="A310" s="38">
        <v>60</v>
      </c>
      <c r="B310" s="38" t="s">
        <v>89</v>
      </c>
      <c r="C310" s="45">
        <v>6010</v>
      </c>
      <c r="D310" s="45" t="s">
        <v>807</v>
      </c>
      <c r="E310" s="45">
        <v>601010</v>
      </c>
      <c r="F310" s="45" t="s">
        <v>808</v>
      </c>
      <c r="G310" s="38">
        <v>60101010</v>
      </c>
      <c r="H310" s="42" t="s">
        <v>809</v>
      </c>
    </row>
    <row r="311" spans="1:8" x14ac:dyDescent="0.25">
      <c r="A311" s="40" t="s">
        <v>466</v>
      </c>
      <c r="B311" s="40"/>
      <c r="C311" s="40"/>
      <c r="D311" s="40"/>
      <c r="E311" s="40"/>
      <c r="F311" s="40"/>
      <c r="G311" s="38"/>
      <c r="H311" s="59" t="s">
        <v>810</v>
      </c>
    </row>
    <row r="312" spans="1:8" x14ac:dyDescent="0.25">
      <c r="A312" s="40" t="s">
        <v>466</v>
      </c>
      <c r="B312" s="40"/>
      <c r="C312" s="40"/>
      <c r="D312" s="40"/>
      <c r="E312" s="45">
        <v>601025</v>
      </c>
      <c r="F312" s="45" t="s">
        <v>811</v>
      </c>
      <c r="G312" s="45">
        <v>60102510</v>
      </c>
      <c r="H312" s="46" t="s">
        <v>812</v>
      </c>
    </row>
    <row r="313" spans="1:8" ht="26.25" x14ac:dyDescent="0.25">
      <c r="A313" s="40" t="s">
        <v>466</v>
      </c>
      <c r="B313" s="40"/>
      <c r="C313" s="40"/>
      <c r="D313" s="40"/>
      <c r="E313" s="45" t="s">
        <v>813</v>
      </c>
      <c r="F313" s="40"/>
      <c r="G313" s="38"/>
      <c r="H313" s="59" t="s">
        <v>814</v>
      </c>
    </row>
    <row r="314" spans="1:8" x14ac:dyDescent="0.25">
      <c r="A314" s="40" t="s">
        <v>466</v>
      </c>
      <c r="B314" s="40"/>
      <c r="C314" s="40"/>
      <c r="D314" s="40"/>
      <c r="E314" s="45">
        <v>601030</v>
      </c>
      <c r="F314" s="45" t="s">
        <v>815</v>
      </c>
      <c r="G314" s="45">
        <v>60103010</v>
      </c>
      <c r="H314" s="46" t="s">
        <v>816</v>
      </c>
    </row>
    <row r="315" spans="1:8" x14ac:dyDescent="0.25">
      <c r="A315" s="40" t="s">
        <v>466</v>
      </c>
      <c r="B315" s="40"/>
      <c r="C315" s="40"/>
      <c r="D315" s="40"/>
      <c r="E315" s="45"/>
      <c r="F315" s="45"/>
      <c r="G315" s="38"/>
      <c r="H315" s="59" t="s">
        <v>817</v>
      </c>
    </row>
    <row r="316" spans="1:8" x14ac:dyDescent="0.25">
      <c r="A316" s="40" t="s">
        <v>466</v>
      </c>
      <c r="B316" s="40"/>
      <c r="C316" s="40"/>
      <c r="D316" s="40"/>
      <c r="E316" s="45">
        <v>601040</v>
      </c>
      <c r="F316" s="45" t="s">
        <v>818</v>
      </c>
      <c r="G316" s="45">
        <v>60104010</v>
      </c>
      <c r="H316" s="46" t="s">
        <v>819</v>
      </c>
    </row>
    <row r="317" spans="1:8" x14ac:dyDescent="0.25">
      <c r="A317" s="40" t="s">
        <v>466</v>
      </c>
      <c r="B317" s="40"/>
      <c r="C317" s="40"/>
      <c r="D317" s="40"/>
      <c r="E317" s="45"/>
      <c r="F317" s="45"/>
      <c r="G317" s="38"/>
      <c r="H317" s="59" t="s">
        <v>820</v>
      </c>
    </row>
    <row r="318" spans="1:8" x14ac:dyDescent="0.25">
      <c r="A318" s="40" t="s">
        <v>466</v>
      </c>
      <c r="B318" s="40"/>
      <c r="C318" s="40"/>
      <c r="D318" s="40"/>
      <c r="E318" s="45">
        <v>601050</v>
      </c>
      <c r="F318" s="45" t="s">
        <v>821</v>
      </c>
      <c r="G318" s="45">
        <v>60105010</v>
      </c>
      <c r="H318" s="46" t="s">
        <v>822</v>
      </c>
    </row>
    <row r="319" spans="1:8" ht="26.25" x14ac:dyDescent="0.25">
      <c r="A319" s="40" t="s">
        <v>466</v>
      </c>
      <c r="B319" s="40"/>
      <c r="C319" s="40"/>
      <c r="D319" s="40"/>
      <c r="E319" s="45"/>
      <c r="F319" s="45"/>
      <c r="G319" s="38"/>
      <c r="H319" s="59" t="s">
        <v>823</v>
      </c>
    </row>
    <row r="320" spans="1:8" x14ac:dyDescent="0.25">
      <c r="A320" s="40" t="s">
        <v>466</v>
      </c>
      <c r="B320" s="40"/>
      <c r="C320" s="40"/>
      <c r="D320" s="40"/>
      <c r="E320" s="45"/>
      <c r="G320" s="48">
        <v>60101060</v>
      </c>
      <c r="H320" s="49" t="s">
        <v>824</v>
      </c>
    </row>
    <row r="321" spans="1:8" ht="26.25" x14ac:dyDescent="0.25">
      <c r="A321" s="40"/>
      <c r="B321" s="40"/>
      <c r="C321" s="40"/>
      <c r="D321" s="40"/>
      <c r="E321" s="45"/>
      <c r="F321" s="45"/>
      <c r="G321" s="38"/>
      <c r="H321" s="60" t="s">
        <v>825</v>
      </c>
    </row>
    <row r="322" spans="1:8" x14ac:dyDescent="0.25">
      <c r="A322" s="40"/>
      <c r="B322" s="40"/>
      <c r="C322" s="40"/>
      <c r="D322" s="40"/>
      <c r="E322" s="45">
        <v>601060</v>
      </c>
      <c r="F322" s="45" t="s">
        <v>826</v>
      </c>
      <c r="G322" s="45">
        <v>60106010</v>
      </c>
      <c r="H322" s="46" t="s">
        <v>827</v>
      </c>
    </row>
    <row r="323" spans="1:8" ht="26.25" x14ac:dyDescent="0.25">
      <c r="A323" s="40"/>
      <c r="B323" s="40"/>
      <c r="C323" s="40"/>
      <c r="D323" s="40"/>
      <c r="E323" s="45"/>
      <c r="F323" s="45"/>
      <c r="G323" s="38"/>
      <c r="H323" s="46" t="s">
        <v>828</v>
      </c>
    </row>
    <row r="324" spans="1:8" x14ac:dyDescent="0.25">
      <c r="A324" s="40"/>
      <c r="B324" s="40"/>
      <c r="C324" s="40"/>
      <c r="D324" s="40"/>
      <c r="E324" s="45"/>
      <c r="F324" s="45"/>
      <c r="G324" s="45">
        <v>60106020</v>
      </c>
      <c r="H324" s="46" t="s">
        <v>829</v>
      </c>
    </row>
    <row r="325" spans="1:8" ht="26.25" x14ac:dyDescent="0.25">
      <c r="A325" s="40" t="s">
        <v>466</v>
      </c>
      <c r="B325" s="40"/>
      <c r="C325" s="40"/>
      <c r="D325" s="40"/>
      <c r="E325" s="45"/>
      <c r="F325" s="45"/>
      <c r="G325" s="38"/>
      <c r="H325" s="46" t="s">
        <v>830</v>
      </c>
    </row>
    <row r="326" spans="1:8" x14ac:dyDescent="0.25">
      <c r="A326" s="40" t="s">
        <v>466</v>
      </c>
      <c r="B326" s="40"/>
      <c r="C326" s="40"/>
      <c r="D326" s="40"/>
      <c r="E326" s="45">
        <v>601070</v>
      </c>
      <c r="F326" s="45" t="s">
        <v>831</v>
      </c>
      <c r="G326" s="45">
        <v>60107010</v>
      </c>
      <c r="H326" s="46" t="s">
        <v>832</v>
      </c>
    </row>
    <row r="327" spans="1:8" ht="26.25" x14ac:dyDescent="0.25">
      <c r="A327" s="40" t="s">
        <v>466</v>
      </c>
      <c r="B327" s="40"/>
      <c r="C327" s="40"/>
      <c r="D327" s="40"/>
      <c r="E327" s="45"/>
      <c r="F327" s="45"/>
      <c r="G327" s="38"/>
      <c r="H327" s="47" t="s">
        <v>833</v>
      </c>
    </row>
    <row r="328" spans="1:8" x14ac:dyDescent="0.25">
      <c r="A328" s="40" t="s">
        <v>466</v>
      </c>
      <c r="B328" s="40"/>
      <c r="C328" s="40"/>
      <c r="D328" s="40"/>
      <c r="E328" s="45">
        <v>601080</v>
      </c>
      <c r="F328" s="45" t="s">
        <v>834</v>
      </c>
      <c r="G328" s="45">
        <v>60108010</v>
      </c>
      <c r="H328" s="46" t="s">
        <v>835</v>
      </c>
    </row>
    <row r="329" spans="1:8" ht="51.75" x14ac:dyDescent="0.25">
      <c r="A329" s="40" t="s">
        <v>466</v>
      </c>
      <c r="B329" s="40"/>
      <c r="C329" s="40"/>
      <c r="D329" s="40"/>
      <c r="E329" s="40"/>
      <c r="F329" s="40"/>
      <c r="G329" s="38"/>
      <c r="H329" s="46" t="s">
        <v>836</v>
      </c>
    </row>
    <row r="330" spans="1:8" x14ac:dyDescent="0.25">
      <c r="A330" s="40"/>
      <c r="B330" s="40"/>
      <c r="C330" s="40"/>
      <c r="D330" s="40"/>
      <c r="E330" s="40"/>
      <c r="F330" s="40"/>
      <c r="G330" s="45">
        <v>60108020</v>
      </c>
      <c r="H330" s="46" t="s">
        <v>837</v>
      </c>
    </row>
    <row r="331" spans="1:8" x14ac:dyDescent="0.25">
      <c r="A331" s="40"/>
      <c r="B331" s="40"/>
      <c r="C331" s="40"/>
      <c r="D331" s="40"/>
      <c r="E331" s="40"/>
      <c r="F331" s="40"/>
      <c r="G331" s="38"/>
      <c r="H331" s="46" t="s">
        <v>838</v>
      </c>
    </row>
    <row r="332" spans="1:8" x14ac:dyDescent="0.25">
      <c r="A332" s="40"/>
      <c r="B332" s="40"/>
      <c r="C332" s="40"/>
      <c r="D332" s="40"/>
      <c r="E332" s="40"/>
      <c r="F332" s="40"/>
      <c r="G332" s="45">
        <v>60108030</v>
      </c>
      <c r="H332" s="46" t="s">
        <v>839</v>
      </c>
    </row>
    <row r="333" spans="1:8" ht="26.25" x14ac:dyDescent="0.25">
      <c r="A333" s="40"/>
      <c r="B333" s="40"/>
      <c r="C333" s="40"/>
      <c r="D333" s="40"/>
      <c r="E333" s="40"/>
      <c r="F333" s="40"/>
      <c r="G333" s="38"/>
      <c r="H333" s="46" t="s">
        <v>840</v>
      </c>
    </row>
    <row r="334" spans="1:8" x14ac:dyDescent="0.25">
      <c r="A334" s="40"/>
      <c r="B334" s="40"/>
      <c r="C334" s="40"/>
      <c r="D334" s="40"/>
      <c r="E334" s="40"/>
      <c r="F334" s="40"/>
      <c r="G334" s="45">
        <v>60108040</v>
      </c>
      <c r="H334" s="46" t="s">
        <v>841</v>
      </c>
    </row>
    <row r="335" spans="1:8" ht="26.25" x14ac:dyDescent="0.25">
      <c r="A335" s="40"/>
      <c r="B335" s="40"/>
      <c r="C335" s="40"/>
      <c r="D335" s="40"/>
      <c r="E335" s="40"/>
      <c r="F335" s="40"/>
      <c r="G335" s="38"/>
      <c r="H335" s="46" t="s">
        <v>842</v>
      </c>
    </row>
    <row r="336" spans="1:8" x14ac:dyDescent="0.25">
      <c r="A336" s="40"/>
      <c r="B336" s="40"/>
      <c r="C336" s="40"/>
      <c r="D336" s="40"/>
      <c r="E336" s="40"/>
      <c r="F336" s="40"/>
      <c r="G336" s="45">
        <v>60108050</v>
      </c>
      <c r="H336" s="46" t="s">
        <v>843</v>
      </c>
    </row>
    <row r="337" spans="1:8" ht="26.25" x14ac:dyDescent="0.25">
      <c r="A337" s="40"/>
      <c r="B337" s="40"/>
      <c r="C337" s="40"/>
      <c r="D337" s="40"/>
      <c r="E337" s="40"/>
      <c r="F337" s="40"/>
      <c r="G337" s="38"/>
      <c r="H337" s="46" t="s">
        <v>844</v>
      </c>
    </row>
    <row r="338" spans="1:8" x14ac:dyDescent="0.25">
      <c r="A338" s="38" t="s">
        <v>466</v>
      </c>
      <c r="B338" s="38"/>
      <c r="C338" s="45">
        <v>6020</v>
      </c>
      <c r="D338" s="45" t="s">
        <v>845</v>
      </c>
      <c r="E338" s="45">
        <v>602010</v>
      </c>
      <c r="F338" s="45" t="s">
        <v>846</v>
      </c>
      <c r="G338" s="45">
        <v>60201010</v>
      </c>
      <c r="H338" s="46" t="s">
        <v>847</v>
      </c>
    </row>
    <row r="339" spans="1:8" ht="26.25" x14ac:dyDescent="0.25">
      <c r="A339" s="40" t="s">
        <v>466</v>
      </c>
      <c r="B339" s="40"/>
      <c r="C339" s="40"/>
      <c r="D339" s="40"/>
      <c r="E339" s="40"/>
      <c r="F339" s="40"/>
      <c r="G339" s="45"/>
      <c r="H339" s="59" t="s">
        <v>848</v>
      </c>
    </row>
    <row r="340" spans="1:8" x14ac:dyDescent="0.25">
      <c r="A340" s="40" t="s">
        <v>466</v>
      </c>
      <c r="B340" s="40"/>
      <c r="C340" s="40"/>
      <c r="D340" s="40"/>
      <c r="E340" s="40"/>
      <c r="F340" s="40"/>
      <c r="G340" s="45">
        <v>60201020</v>
      </c>
      <c r="H340" s="46" t="s">
        <v>849</v>
      </c>
    </row>
    <row r="341" spans="1:8" x14ac:dyDescent="0.25">
      <c r="A341" s="40" t="s">
        <v>466</v>
      </c>
      <c r="B341" s="40"/>
      <c r="C341" s="40"/>
      <c r="D341" s="40"/>
      <c r="E341" s="40"/>
      <c r="F341" s="40"/>
      <c r="G341" s="45"/>
      <c r="H341" s="59" t="s">
        <v>850</v>
      </c>
    </row>
    <row r="342" spans="1:8" x14ac:dyDescent="0.25">
      <c r="A342" s="40" t="s">
        <v>466</v>
      </c>
      <c r="B342" s="40"/>
      <c r="C342" s="40"/>
      <c r="D342" s="40"/>
      <c r="E342" s="40"/>
      <c r="F342" s="40"/>
      <c r="G342" s="45">
        <v>60201030</v>
      </c>
      <c r="H342" s="46" t="s">
        <v>851</v>
      </c>
    </row>
    <row r="343" spans="1:8" x14ac:dyDescent="0.25">
      <c r="A343" s="40" t="s">
        <v>466</v>
      </c>
      <c r="B343" s="40"/>
      <c r="C343" s="40"/>
      <c r="D343" s="40"/>
      <c r="E343" s="40"/>
      <c r="F343" s="40"/>
      <c r="G343" s="45"/>
      <c r="H343" s="59" t="s">
        <v>852</v>
      </c>
    </row>
    <row r="344" spans="1:8" x14ac:dyDescent="0.25">
      <c r="A344" s="40" t="s">
        <v>466</v>
      </c>
      <c r="B344" s="40"/>
      <c r="C344" s="40"/>
      <c r="D344" s="40"/>
      <c r="E344" s="40"/>
      <c r="F344" s="40"/>
      <c r="G344" s="45">
        <v>60201040</v>
      </c>
      <c r="H344" s="46" t="s">
        <v>853</v>
      </c>
    </row>
    <row r="345" spans="1:8" ht="15.75" thickBot="1" x14ac:dyDescent="0.3">
      <c r="A345" s="61" t="s">
        <v>466</v>
      </c>
      <c r="B345" s="61" t="s">
        <v>466</v>
      </c>
      <c r="C345" s="61" t="s">
        <v>466</v>
      </c>
      <c r="D345" s="61" t="s">
        <v>466</v>
      </c>
      <c r="E345" s="61" t="s">
        <v>466</v>
      </c>
      <c r="F345" s="61" t="s">
        <v>466</v>
      </c>
      <c r="G345" s="61" t="s">
        <v>466</v>
      </c>
      <c r="H345" s="62" t="s">
        <v>854</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workbookViewId="0">
      <pane ySplit="3" topLeftCell="A4" activePane="bottomLeft" state="frozen"/>
      <selection pane="bottomLeft" activeCell="B186" sqref="B18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72</v>
      </c>
      <c r="B1" s="24"/>
      <c r="C1" s="24"/>
      <c r="D1" s="24"/>
      <c r="E1" s="24"/>
      <c r="F1" s="24"/>
      <c r="G1" s="24"/>
      <c r="H1" s="24"/>
      <c r="I1" s="24"/>
      <c r="J1" s="25"/>
    </row>
    <row r="2" spans="1:14" s="2" customFormat="1" ht="15.75" thickBot="1" x14ac:dyDescent="0.3">
      <c r="A2" s="3" t="s">
        <v>73</v>
      </c>
      <c r="B2" s="4"/>
      <c r="C2" s="4"/>
      <c r="D2" s="4"/>
      <c r="E2" s="4"/>
      <c r="F2" s="4"/>
      <c r="G2" s="5"/>
      <c r="H2" s="4"/>
      <c r="I2" s="4"/>
      <c r="J2" s="6"/>
      <c r="K2" s="7"/>
      <c r="M2" s="7"/>
      <c r="N2" s="6"/>
    </row>
    <row r="3" spans="1:14" s="13" customFormat="1" ht="12.75" x14ac:dyDescent="0.2">
      <c r="A3" s="8" t="s">
        <v>74</v>
      </c>
      <c r="B3" s="9" t="s">
        <v>75</v>
      </c>
      <c r="C3" s="8" t="s">
        <v>76</v>
      </c>
      <c r="D3" s="8" t="s">
        <v>77</v>
      </c>
      <c r="E3" s="8" t="s">
        <v>78</v>
      </c>
      <c r="F3" s="8" t="s">
        <v>79</v>
      </c>
      <c r="G3" s="10" t="s">
        <v>80</v>
      </c>
      <c r="H3" s="8" t="s">
        <v>81</v>
      </c>
      <c r="I3" s="8" t="s">
        <v>82</v>
      </c>
      <c r="J3" s="11" t="s">
        <v>83</v>
      </c>
      <c r="K3" s="12" t="s">
        <v>84</v>
      </c>
      <c r="L3" s="13" t="s">
        <v>85</v>
      </c>
      <c r="M3" s="12" t="s">
        <v>84</v>
      </c>
      <c r="N3" s="11" t="s">
        <v>83</v>
      </c>
    </row>
    <row r="4" spans="1:14" s="2" customFormat="1" x14ac:dyDescent="0.25">
      <c r="A4" s="14" t="s">
        <v>86</v>
      </c>
      <c r="B4" s="14">
        <v>15385</v>
      </c>
      <c r="C4" s="14" t="s">
        <v>87</v>
      </c>
      <c r="D4" s="14" t="s">
        <v>88</v>
      </c>
      <c r="E4" s="14" t="s">
        <v>31</v>
      </c>
      <c r="F4" s="14" t="s">
        <v>89</v>
      </c>
      <c r="G4" s="15">
        <v>60101080</v>
      </c>
      <c r="H4" s="14" t="s">
        <v>90</v>
      </c>
      <c r="I4" s="14" t="s">
        <v>89</v>
      </c>
      <c r="J4" s="15">
        <v>60108030</v>
      </c>
      <c r="K4" s="14" t="s">
        <v>91</v>
      </c>
      <c r="L4" s="2">
        <v>645</v>
      </c>
      <c r="M4" s="14" t="s">
        <v>91</v>
      </c>
      <c r="N4" s="15">
        <v>60108030</v>
      </c>
    </row>
    <row r="5" spans="1:14" s="2" customFormat="1" x14ac:dyDescent="0.25">
      <c r="A5" s="14" t="s">
        <v>92</v>
      </c>
      <c r="B5" s="14">
        <v>754439</v>
      </c>
      <c r="C5" s="14" t="s">
        <v>87</v>
      </c>
      <c r="D5" s="14" t="s">
        <v>88</v>
      </c>
      <c r="E5" s="14" t="s">
        <v>31</v>
      </c>
      <c r="F5" s="14" t="s">
        <v>89</v>
      </c>
      <c r="G5" s="16">
        <v>60101080</v>
      </c>
      <c r="H5" s="14" t="s">
        <v>90</v>
      </c>
      <c r="I5" s="14" t="s">
        <v>89</v>
      </c>
      <c r="J5" s="15">
        <v>60108010</v>
      </c>
      <c r="K5" s="14" t="s">
        <v>93</v>
      </c>
      <c r="L5" s="2">
        <v>188292</v>
      </c>
      <c r="M5" s="14" t="s">
        <v>93</v>
      </c>
      <c r="N5" s="15">
        <v>60108010</v>
      </c>
    </row>
    <row r="6" spans="1:14" s="2" customFormat="1" x14ac:dyDescent="0.25">
      <c r="A6" s="14" t="s">
        <v>94</v>
      </c>
      <c r="B6" s="14">
        <v>484697</v>
      </c>
      <c r="C6" s="14" t="s">
        <v>87</v>
      </c>
      <c r="D6" s="14" t="s">
        <v>88</v>
      </c>
      <c r="E6" s="14" t="s">
        <v>31</v>
      </c>
      <c r="F6" s="14" t="s">
        <v>89</v>
      </c>
      <c r="G6" s="16">
        <v>60101080</v>
      </c>
      <c r="H6" s="14" t="s">
        <v>90</v>
      </c>
      <c r="I6" s="14" t="s">
        <v>89</v>
      </c>
      <c r="J6" s="15">
        <v>60108020</v>
      </c>
      <c r="K6" s="14" t="s">
        <v>95</v>
      </c>
      <c r="L6" s="2">
        <v>154244</v>
      </c>
      <c r="M6" s="14" t="s">
        <v>95</v>
      </c>
      <c r="N6" s="15">
        <v>60108020</v>
      </c>
    </row>
    <row r="7" spans="1:14" s="2" customFormat="1" x14ac:dyDescent="0.25">
      <c r="A7" s="14" t="s">
        <v>96</v>
      </c>
      <c r="B7" s="14">
        <v>4722</v>
      </c>
      <c r="C7" s="14" t="s">
        <v>87</v>
      </c>
      <c r="D7" s="14" t="s">
        <v>97</v>
      </c>
      <c r="E7" s="14" t="s">
        <v>43</v>
      </c>
      <c r="F7" s="14" t="s">
        <v>89</v>
      </c>
      <c r="G7" s="16">
        <v>60101080</v>
      </c>
      <c r="H7" s="14" t="s">
        <v>90</v>
      </c>
      <c r="I7" s="14" t="s">
        <v>89</v>
      </c>
      <c r="J7" s="15">
        <v>60108040</v>
      </c>
      <c r="K7" s="14" t="s">
        <v>98</v>
      </c>
      <c r="L7" s="2">
        <v>11823</v>
      </c>
      <c r="M7" s="14" t="s">
        <v>98</v>
      </c>
      <c r="N7" s="15">
        <v>60108040</v>
      </c>
    </row>
    <row r="8" spans="1:14" s="2" customFormat="1" x14ac:dyDescent="0.25">
      <c r="A8" s="14" t="s">
        <v>99</v>
      </c>
      <c r="B8" s="14">
        <v>9174</v>
      </c>
      <c r="C8" s="14" t="s">
        <v>87</v>
      </c>
      <c r="D8" s="14" t="s">
        <v>88</v>
      </c>
      <c r="E8" s="14" t="s">
        <v>31</v>
      </c>
      <c r="F8" s="14" t="s">
        <v>89</v>
      </c>
      <c r="G8" s="16">
        <v>60101080</v>
      </c>
      <c r="H8" s="14" t="s">
        <v>90</v>
      </c>
      <c r="I8" s="14" t="s">
        <v>89</v>
      </c>
      <c r="J8" s="15">
        <v>60108040</v>
      </c>
      <c r="K8" s="14" t="s">
        <v>98</v>
      </c>
      <c r="L8" s="2">
        <v>12373</v>
      </c>
      <c r="M8" s="14" t="s">
        <v>98</v>
      </c>
      <c r="N8" s="15">
        <v>60108040</v>
      </c>
    </row>
    <row r="9" spans="1:14" s="2" customFormat="1" x14ac:dyDescent="0.25">
      <c r="A9" s="14" t="s">
        <v>100</v>
      </c>
      <c r="B9" s="14">
        <v>40561</v>
      </c>
      <c r="C9" s="14" t="s">
        <v>87</v>
      </c>
      <c r="D9" s="14" t="s">
        <v>97</v>
      </c>
      <c r="E9" s="14" t="s">
        <v>43</v>
      </c>
      <c r="F9" s="14" t="s">
        <v>89</v>
      </c>
      <c r="G9" s="16">
        <v>60101080</v>
      </c>
      <c r="H9" s="14" t="s">
        <v>90</v>
      </c>
      <c r="I9" s="14" t="s">
        <v>89</v>
      </c>
      <c r="J9" s="15">
        <v>60108050</v>
      </c>
      <c r="K9" s="14" t="s">
        <v>101</v>
      </c>
      <c r="L9" s="2">
        <v>4671</v>
      </c>
      <c r="M9" s="14" t="s">
        <v>101</v>
      </c>
      <c r="N9" s="15">
        <v>60108050</v>
      </c>
    </row>
    <row r="10" spans="1:14" s="2" customFormat="1" x14ac:dyDescent="0.25">
      <c r="A10" s="14" t="s">
        <v>102</v>
      </c>
      <c r="B10" s="14">
        <v>61</v>
      </c>
      <c r="C10" s="14" t="s">
        <v>103</v>
      </c>
      <c r="D10" s="14" t="s">
        <v>104</v>
      </c>
      <c r="E10" s="14" t="s">
        <v>48</v>
      </c>
      <c r="F10" s="14" t="s">
        <v>105</v>
      </c>
      <c r="G10" s="16">
        <v>25503020</v>
      </c>
      <c r="H10" s="14" t="s">
        <v>106</v>
      </c>
      <c r="I10" s="14" t="s">
        <v>105</v>
      </c>
      <c r="J10" s="15">
        <v>25503030</v>
      </c>
      <c r="K10" s="14" t="s">
        <v>107</v>
      </c>
      <c r="L10" s="2">
        <v>40534</v>
      </c>
      <c r="M10" s="14" t="s">
        <v>107</v>
      </c>
      <c r="N10" s="15">
        <v>25503030</v>
      </c>
    </row>
    <row r="11" spans="1:14" s="2" customFormat="1" x14ac:dyDescent="0.25">
      <c r="A11" s="14" t="s">
        <v>108</v>
      </c>
      <c r="B11" s="14">
        <v>8184599</v>
      </c>
      <c r="C11" s="14" t="s">
        <v>109</v>
      </c>
      <c r="D11" s="14" t="s">
        <v>110</v>
      </c>
      <c r="E11" s="14" t="s">
        <v>111</v>
      </c>
      <c r="F11" s="14" t="s">
        <v>105</v>
      </c>
      <c r="G11" s="16">
        <v>25503020</v>
      </c>
      <c r="H11" s="14" t="s">
        <v>106</v>
      </c>
      <c r="I11" s="14" t="s">
        <v>105</v>
      </c>
      <c r="J11" s="15">
        <v>25503030</v>
      </c>
      <c r="K11" s="14" t="s">
        <v>107</v>
      </c>
      <c r="L11" s="2">
        <v>330315</v>
      </c>
      <c r="M11" s="14" t="s">
        <v>107</v>
      </c>
      <c r="N11" s="15">
        <v>25503030</v>
      </c>
    </row>
    <row r="12" spans="1:14" s="2" customFormat="1" x14ac:dyDescent="0.25">
      <c r="A12" s="14" t="s">
        <v>112</v>
      </c>
      <c r="B12" s="14">
        <v>3638</v>
      </c>
      <c r="C12" s="14" t="s">
        <v>113</v>
      </c>
      <c r="D12" s="14" t="s">
        <v>114</v>
      </c>
      <c r="E12" s="14" t="s">
        <v>40</v>
      </c>
      <c r="F12" s="14" t="s">
        <v>105</v>
      </c>
      <c r="G12" s="16">
        <v>25503020</v>
      </c>
      <c r="H12" s="14" t="s">
        <v>106</v>
      </c>
      <c r="I12" s="14" t="s">
        <v>105</v>
      </c>
      <c r="J12" s="15">
        <v>25503030</v>
      </c>
      <c r="K12" s="14" t="s">
        <v>107</v>
      </c>
      <c r="L12" s="2">
        <v>20657</v>
      </c>
      <c r="M12" s="14" t="s">
        <v>107</v>
      </c>
      <c r="N12" s="15">
        <v>25503030</v>
      </c>
    </row>
    <row r="13" spans="1:14" s="2" customFormat="1" x14ac:dyDescent="0.25">
      <c r="A13" s="14" t="s">
        <v>115</v>
      </c>
      <c r="B13" s="14">
        <v>277181</v>
      </c>
      <c r="C13" s="14" t="s">
        <v>116</v>
      </c>
      <c r="D13" s="14" t="s">
        <v>117</v>
      </c>
      <c r="E13" s="14" t="s">
        <v>28</v>
      </c>
      <c r="F13" s="14" t="s">
        <v>105</v>
      </c>
      <c r="G13" s="16">
        <v>25503020</v>
      </c>
      <c r="H13" s="14" t="s">
        <v>106</v>
      </c>
      <c r="I13" s="14" t="s">
        <v>105</v>
      </c>
      <c r="J13" s="15">
        <v>25503030</v>
      </c>
      <c r="K13" s="14" t="s">
        <v>107</v>
      </c>
      <c r="L13" s="2">
        <v>126628</v>
      </c>
      <c r="M13" s="14" t="s">
        <v>107</v>
      </c>
      <c r="N13" s="15">
        <v>25503030</v>
      </c>
    </row>
    <row r="14" spans="1:14" s="2" customFormat="1" x14ac:dyDescent="0.25">
      <c r="A14" s="14" t="s">
        <v>118</v>
      </c>
      <c r="B14" s="14">
        <v>4954</v>
      </c>
      <c r="C14" s="14" t="s">
        <v>87</v>
      </c>
      <c r="D14" s="14" t="s">
        <v>88</v>
      </c>
      <c r="E14" s="14" t="s">
        <v>31</v>
      </c>
      <c r="F14" s="14" t="s">
        <v>105</v>
      </c>
      <c r="G14" s="16">
        <v>25503020</v>
      </c>
      <c r="H14" s="14" t="s">
        <v>106</v>
      </c>
      <c r="I14" s="14" t="s">
        <v>119</v>
      </c>
      <c r="J14" s="15">
        <v>30101040</v>
      </c>
      <c r="K14" s="14" t="s">
        <v>120</v>
      </c>
      <c r="L14" s="2">
        <v>3680</v>
      </c>
      <c r="M14" s="14" t="s">
        <v>120</v>
      </c>
      <c r="N14" s="15">
        <v>30101040</v>
      </c>
    </row>
    <row r="15" spans="1:14" s="2" customFormat="1" x14ac:dyDescent="0.25">
      <c r="A15" s="14" t="s">
        <v>121</v>
      </c>
      <c r="B15" s="14">
        <v>26968</v>
      </c>
      <c r="C15" s="14" t="s">
        <v>122</v>
      </c>
      <c r="D15" s="14" t="s">
        <v>123</v>
      </c>
      <c r="E15" s="14" t="s">
        <v>36</v>
      </c>
      <c r="F15" s="14" t="s">
        <v>105</v>
      </c>
      <c r="G15" s="16">
        <v>25503020</v>
      </c>
      <c r="H15" s="14" t="s">
        <v>106</v>
      </c>
      <c r="I15" s="14" t="s">
        <v>105</v>
      </c>
      <c r="J15" s="15">
        <v>25503030</v>
      </c>
      <c r="K15" s="14" t="s">
        <v>107</v>
      </c>
      <c r="L15" s="2">
        <v>12346</v>
      </c>
      <c r="M15" s="14" t="s">
        <v>107</v>
      </c>
      <c r="N15" s="15">
        <v>25503030</v>
      </c>
    </row>
    <row r="16" spans="1:14" s="2" customFormat="1" x14ac:dyDescent="0.25">
      <c r="A16" s="14" t="s">
        <v>124</v>
      </c>
      <c r="B16" s="14">
        <v>210974</v>
      </c>
      <c r="C16" s="14" t="s">
        <v>87</v>
      </c>
      <c r="D16" s="14" t="s">
        <v>88</v>
      </c>
      <c r="E16" s="14" t="s">
        <v>31</v>
      </c>
      <c r="F16" s="14" t="s">
        <v>105</v>
      </c>
      <c r="G16" s="16">
        <v>25503020</v>
      </c>
      <c r="H16" s="14" t="s">
        <v>106</v>
      </c>
      <c r="I16" s="14" t="s">
        <v>119</v>
      </c>
      <c r="J16" s="15">
        <v>30101040</v>
      </c>
      <c r="K16" s="14" t="s">
        <v>120</v>
      </c>
      <c r="L16" s="2">
        <v>3976</v>
      </c>
      <c r="M16" s="14" t="s">
        <v>120</v>
      </c>
      <c r="N16" s="15">
        <v>30101040</v>
      </c>
    </row>
    <row r="17" spans="1:14" s="2" customFormat="1" x14ac:dyDescent="0.25">
      <c r="A17" s="14" t="s">
        <v>125</v>
      </c>
      <c r="B17" s="14">
        <v>524892</v>
      </c>
      <c r="C17" s="14" t="s">
        <v>87</v>
      </c>
      <c r="D17" s="14" t="s">
        <v>97</v>
      </c>
      <c r="E17" s="14" t="s">
        <v>43</v>
      </c>
      <c r="F17" s="14" t="s">
        <v>105</v>
      </c>
      <c r="G17" s="16">
        <v>25503020</v>
      </c>
      <c r="H17" s="14" t="s">
        <v>106</v>
      </c>
      <c r="I17" s="14" t="s">
        <v>105</v>
      </c>
      <c r="J17" s="15">
        <v>25503030</v>
      </c>
      <c r="K17" s="14" t="s">
        <v>107</v>
      </c>
      <c r="L17" s="2">
        <v>156764</v>
      </c>
      <c r="M17" s="14" t="s">
        <v>107</v>
      </c>
      <c r="N17" s="15">
        <v>25503030</v>
      </c>
    </row>
    <row r="18" spans="1:14" s="2" customFormat="1" x14ac:dyDescent="0.25">
      <c r="A18" s="14" t="s">
        <v>126</v>
      </c>
      <c r="B18" s="14">
        <v>12530</v>
      </c>
      <c r="C18" s="14" t="s">
        <v>87</v>
      </c>
      <c r="D18" s="14" t="s">
        <v>97</v>
      </c>
      <c r="E18" s="14" t="s">
        <v>43</v>
      </c>
      <c r="F18" s="14" t="s">
        <v>105</v>
      </c>
      <c r="G18" s="16">
        <v>25503020</v>
      </c>
      <c r="H18" s="14" t="s">
        <v>106</v>
      </c>
      <c r="I18" s="14" t="s">
        <v>119</v>
      </c>
      <c r="J18" s="15">
        <v>30101040</v>
      </c>
      <c r="K18" s="14" t="s">
        <v>120</v>
      </c>
      <c r="L18" s="2">
        <v>3978</v>
      </c>
      <c r="M18" s="14" t="s">
        <v>120</v>
      </c>
      <c r="N18" s="15">
        <v>30101040</v>
      </c>
    </row>
    <row r="19" spans="1:14" s="2" customFormat="1" x14ac:dyDescent="0.25">
      <c r="A19" s="14" t="s">
        <v>127</v>
      </c>
      <c r="B19" s="14">
        <v>210811</v>
      </c>
      <c r="C19" s="14" t="s">
        <v>113</v>
      </c>
      <c r="D19" s="14" t="s">
        <v>114</v>
      </c>
      <c r="E19" s="14" t="s">
        <v>40</v>
      </c>
      <c r="F19" s="14" t="s">
        <v>105</v>
      </c>
      <c r="G19" s="16">
        <v>25503020</v>
      </c>
      <c r="H19" s="14" t="s">
        <v>106</v>
      </c>
      <c r="I19" s="14" t="s">
        <v>105</v>
      </c>
      <c r="J19" s="15">
        <v>25503030</v>
      </c>
      <c r="K19" s="14" t="s">
        <v>107</v>
      </c>
      <c r="L19" s="2">
        <v>110083</v>
      </c>
      <c r="M19" s="14" t="s">
        <v>107</v>
      </c>
      <c r="N19" s="15">
        <v>25503030</v>
      </c>
    </row>
    <row r="20" spans="1:14" s="2" customFormat="1" x14ac:dyDescent="0.25">
      <c r="A20" s="14" t="s">
        <v>128</v>
      </c>
      <c r="B20" s="14">
        <v>9093</v>
      </c>
      <c r="C20" s="14" t="s">
        <v>103</v>
      </c>
      <c r="D20" s="14" t="s">
        <v>104</v>
      </c>
      <c r="E20" s="14" t="s">
        <v>48</v>
      </c>
      <c r="F20" s="14" t="s">
        <v>105</v>
      </c>
      <c r="G20" s="16">
        <v>25503020</v>
      </c>
      <c r="H20" s="14" t="s">
        <v>106</v>
      </c>
      <c r="I20" s="14" t="s">
        <v>105</v>
      </c>
      <c r="J20" s="15">
        <v>25503030</v>
      </c>
      <c r="K20" s="14" t="s">
        <v>107</v>
      </c>
      <c r="L20" s="2">
        <v>26790</v>
      </c>
      <c r="M20" s="14" t="s">
        <v>107</v>
      </c>
      <c r="N20" s="15">
        <v>25503030</v>
      </c>
    </row>
    <row r="21" spans="1:14" s="2" customFormat="1" x14ac:dyDescent="0.25">
      <c r="A21" s="14" t="s">
        <v>129</v>
      </c>
      <c r="B21" s="14">
        <v>24351</v>
      </c>
      <c r="C21" s="14" t="s">
        <v>122</v>
      </c>
      <c r="D21" s="14" t="s">
        <v>123</v>
      </c>
      <c r="E21" s="14" t="s">
        <v>36</v>
      </c>
      <c r="F21" s="14" t="s">
        <v>105</v>
      </c>
      <c r="G21" s="16">
        <v>25503020</v>
      </c>
      <c r="H21" s="14" t="s">
        <v>106</v>
      </c>
      <c r="I21" s="14" t="s">
        <v>105</v>
      </c>
      <c r="J21" s="15">
        <v>25503030</v>
      </c>
      <c r="K21" s="14" t="s">
        <v>107</v>
      </c>
      <c r="L21" s="2">
        <v>12083</v>
      </c>
      <c r="M21" s="14" t="s">
        <v>107</v>
      </c>
      <c r="N21" s="15">
        <v>25503030</v>
      </c>
    </row>
    <row r="22" spans="1:14" s="2" customFormat="1" x14ac:dyDescent="0.25">
      <c r="A22" s="14" t="s">
        <v>130</v>
      </c>
      <c r="B22" s="14">
        <v>352417</v>
      </c>
      <c r="C22" s="14" t="s">
        <v>109</v>
      </c>
      <c r="D22" s="14" t="s">
        <v>131</v>
      </c>
      <c r="E22" s="14" t="s">
        <v>39</v>
      </c>
      <c r="F22" s="14" t="s">
        <v>105</v>
      </c>
      <c r="G22" s="16">
        <v>25503020</v>
      </c>
      <c r="H22" s="14" t="s">
        <v>106</v>
      </c>
      <c r="I22" s="14" t="s">
        <v>105</v>
      </c>
      <c r="J22" s="15">
        <v>25503030</v>
      </c>
      <c r="K22" s="14" t="s">
        <v>107</v>
      </c>
      <c r="L22" s="2">
        <v>140762</v>
      </c>
      <c r="M22" s="14" t="s">
        <v>107</v>
      </c>
      <c r="N22" s="15">
        <v>25503030</v>
      </c>
    </row>
    <row r="23" spans="1:14" s="2" customFormat="1" x14ac:dyDescent="0.25">
      <c r="A23" s="14" t="s">
        <v>132</v>
      </c>
      <c r="B23" s="14">
        <v>8112679</v>
      </c>
      <c r="C23" s="14" t="s">
        <v>133</v>
      </c>
      <c r="D23" s="14" t="s">
        <v>88</v>
      </c>
      <c r="E23" s="14" t="s">
        <v>31</v>
      </c>
      <c r="F23" s="14" t="s">
        <v>105</v>
      </c>
      <c r="G23" s="16">
        <v>25503020</v>
      </c>
      <c r="H23" s="14" t="s">
        <v>106</v>
      </c>
      <c r="I23" s="14" t="s">
        <v>105</v>
      </c>
      <c r="J23" s="15">
        <v>25503030</v>
      </c>
      <c r="K23" s="14" t="s">
        <v>107</v>
      </c>
      <c r="L23" s="2">
        <v>308940</v>
      </c>
      <c r="M23" s="14" t="s">
        <v>107</v>
      </c>
      <c r="N23" s="15">
        <v>25503030</v>
      </c>
    </row>
    <row r="24" spans="1:14" s="2" customFormat="1" x14ac:dyDescent="0.25">
      <c r="A24" s="14" t="s">
        <v>134</v>
      </c>
      <c r="B24" s="14">
        <v>4116</v>
      </c>
      <c r="C24" s="14" t="s">
        <v>87</v>
      </c>
      <c r="D24" s="14" t="s">
        <v>88</v>
      </c>
      <c r="E24" s="14" t="s">
        <v>31</v>
      </c>
      <c r="F24" s="14" t="s">
        <v>105</v>
      </c>
      <c r="G24" s="16">
        <v>25503020</v>
      </c>
      <c r="H24" s="14" t="s">
        <v>106</v>
      </c>
      <c r="I24" s="14" t="s">
        <v>105</v>
      </c>
      <c r="J24" s="15">
        <v>25503030</v>
      </c>
      <c r="K24" s="14" t="s">
        <v>107</v>
      </c>
      <c r="L24" s="2">
        <v>3146</v>
      </c>
      <c r="M24" s="14" t="s">
        <v>107</v>
      </c>
      <c r="N24" s="15">
        <v>25503030</v>
      </c>
    </row>
    <row r="25" spans="1:14" s="2" customFormat="1" x14ac:dyDescent="0.25">
      <c r="A25" s="14" t="s">
        <v>135</v>
      </c>
      <c r="B25" s="14">
        <v>327980</v>
      </c>
      <c r="C25" s="14" t="s">
        <v>136</v>
      </c>
      <c r="D25" s="14" t="s">
        <v>137</v>
      </c>
      <c r="E25" s="14" t="s">
        <v>52</v>
      </c>
      <c r="F25" s="14" t="s">
        <v>105</v>
      </c>
      <c r="G25" s="16">
        <v>25503010</v>
      </c>
      <c r="H25" s="14" t="s">
        <v>138</v>
      </c>
      <c r="I25" s="14" t="s">
        <v>105</v>
      </c>
      <c r="J25" s="15">
        <v>25503030</v>
      </c>
      <c r="K25" s="14" t="s">
        <v>107</v>
      </c>
      <c r="L25" s="2">
        <v>138662</v>
      </c>
      <c r="M25" s="14" t="s">
        <v>107</v>
      </c>
      <c r="N25" s="15">
        <v>25503030</v>
      </c>
    </row>
    <row r="26" spans="1:14" s="2" customFormat="1" x14ac:dyDescent="0.25">
      <c r="A26" s="14" t="s">
        <v>139</v>
      </c>
      <c r="B26" s="14">
        <v>7516</v>
      </c>
      <c r="C26" s="14" t="s">
        <v>87</v>
      </c>
      <c r="D26" s="14" t="s">
        <v>88</v>
      </c>
      <c r="E26" s="14" t="s">
        <v>31</v>
      </c>
      <c r="F26" s="14" t="s">
        <v>105</v>
      </c>
      <c r="G26" s="16">
        <v>25503010</v>
      </c>
      <c r="H26" s="14" t="s">
        <v>138</v>
      </c>
      <c r="I26" s="14" t="s">
        <v>105</v>
      </c>
      <c r="J26" s="15">
        <v>25503030</v>
      </c>
      <c r="K26" s="14" t="s">
        <v>107</v>
      </c>
      <c r="L26" s="2">
        <v>4973</v>
      </c>
      <c r="M26" s="14" t="s">
        <v>107</v>
      </c>
      <c r="N26" s="15">
        <v>25503030</v>
      </c>
    </row>
    <row r="27" spans="1:14" s="2" customFormat="1" x14ac:dyDescent="0.25">
      <c r="A27" s="14" t="s">
        <v>140</v>
      </c>
      <c r="B27" s="14">
        <v>39061</v>
      </c>
      <c r="C27" s="14" t="s">
        <v>133</v>
      </c>
      <c r="D27" s="14" t="s">
        <v>141</v>
      </c>
      <c r="E27" s="14" t="s">
        <v>142</v>
      </c>
      <c r="F27" s="14" t="s">
        <v>105</v>
      </c>
      <c r="G27" s="16">
        <v>25503010</v>
      </c>
      <c r="H27" s="14" t="s">
        <v>138</v>
      </c>
      <c r="I27" s="14" t="s">
        <v>105</v>
      </c>
      <c r="J27" s="15">
        <v>25503030</v>
      </c>
      <c r="K27" s="14" t="s">
        <v>107</v>
      </c>
      <c r="L27" s="2">
        <v>40950</v>
      </c>
      <c r="M27" s="14" t="s">
        <v>107</v>
      </c>
      <c r="N27" s="15">
        <v>25503030</v>
      </c>
    </row>
    <row r="28" spans="1:14" s="2" customFormat="1" x14ac:dyDescent="0.25">
      <c r="A28" s="14" t="s">
        <v>143</v>
      </c>
      <c r="B28" s="14">
        <v>23796</v>
      </c>
      <c r="C28" s="14" t="s">
        <v>144</v>
      </c>
      <c r="D28" s="14" t="s">
        <v>145</v>
      </c>
      <c r="E28" s="14" t="s">
        <v>49</v>
      </c>
      <c r="F28" s="14" t="s">
        <v>105</v>
      </c>
      <c r="G28" s="16">
        <v>25503010</v>
      </c>
      <c r="H28" s="14" t="s">
        <v>138</v>
      </c>
      <c r="I28" s="14" t="s">
        <v>105</v>
      </c>
      <c r="J28" s="15">
        <v>25503030</v>
      </c>
      <c r="K28" s="14" t="s">
        <v>107</v>
      </c>
      <c r="L28" s="2">
        <v>37049</v>
      </c>
      <c r="M28" s="14" t="s">
        <v>107</v>
      </c>
      <c r="N28" s="15">
        <v>25503030</v>
      </c>
    </row>
    <row r="29" spans="1:14" s="2" customFormat="1" x14ac:dyDescent="0.25">
      <c r="A29" s="14" t="s">
        <v>146</v>
      </c>
      <c r="B29" s="14">
        <v>43130</v>
      </c>
      <c r="C29" s="14" t="s">
        <v>147</v>
      </c>
      <c r="D29" s="14" t="s">
        <v>148</v>
      </c>
      <c r="E29" s="14" t="s">
        <v>51</v>
      </c>
      <c r="F29" s="14" t="s">
        <v>105</v>
      </c>
      <c r="G29" s="16">
        <v>25503010</v>
      </c>
      <c r="H29" s="14" t="s">
        <v>138</v>
      </c>
      <c r="I29" s="14" t="s">
        <v>105</v>
      </c>
      <c r="J29" s="15">
        <v>25503030</v>
      </c>
      <c r="K29" s="14" t="s">
        <v>107</v>
      </c>
      <c r="L29" s="2">
        <v>30640</v>
      </c>
      <c r="M29" s="14" t="s">
        <v>107</v>
      </c>
      <c r="N29" s="15">
        <v>25503030</v>
      </c>
    </row>
    <row r="30" spans="1:14" s="2" customFormat="1" x14ac:dyDescent="0.25">
      <c r="A30" s="14" t="s">
        <v>149</v>
      </c>
      <c r="B30" s="14">
        <v>8035737</v>
      </c>
      <c r="C30" s="14" t="s">
        <v>133</v>
      </c>
      <c r="D30" s="14" t="s">
        <v>150</v>
      </c>
      <c r="E30" s="14" t="s">
        <v>151</v>
      </c>
      <c r="F30" s="14" t="s">
        <v>105</v>
      </c>
      <c r="G30" s="16">
        <v>25503010</v>
      </c>
      <c r="H30" s="14" t="s">
        <v>138</v>
      </c>
      <c r="I30" s="14" t="s">
        <v>105</v>
      </c>
      <c r="J30" s="15">
        <v>25503030</v>
      </c>
      <c r="K30" s="14" t="s">
        <v>107</v>
      </c>
      <c r="L30" s="2">
        <v>19585</v>
      </c>
      <c r="M30" s="14" t="s">
        <v>107</v>
      </c>
      <c r="N30" s="15">
        <v>25503030</v>
      </c>
    </row>
    <row r="31" spans="1:14" s="2" customFormat="1" x14ac:dyDescent="0.25">
      <c r="A31" s="14" t="s">
        <v>152</v>
      </c>
      <c r="B31" s="14">
        <v>2885</v>
      </c>
      <c r="C31" s="14" t="s">
        <v>109</v>
      </c>
      <c r="D31" s="14" t="s">
        <v>131</v>
      </c>
      <c r="E31" s="14" t="s">
        <v>39</v>
      </c>
      <c r="F31" s="14" t="s">
        <v>105</v>
      </c>
      <c r="G31" s="16">
        <v>25503010</v>
      </c>
      <c r="H31" s="14" t="s">
        <v>138</v>
      </c>
      <c r="I31" s="14" t="s">
        <v>105</v>
      </c>
      <c r="J31" s="15">
        <v>25503030</v>
      </c>
      <c r="K31" s="14" t="s">
        <v>107</v>
      </c>
      <c r="L31" s="2">
        <v>32430</v>
      </c>
      <c r="M31" s="14" t="s">
        <v>107</v>
      </c>
      <c r="N31" s="15">
        <v>25503030</v>
      </c>
    </row>
    <row r="32" spans="1:14" s="2" customFormat="1" x14ac:dyDescent="0.25">
      <c r="A32" s="14" t="s">
        <v>153</v>
      </c>
      <c r="B32" s="14">
        <v>4846</v>
      </c>
      <c r="C32" s="14" t="s">
        <v>87</v>
      </c>
      <c r="D32" s="14" t="s">
        <v>88</v>
      </c>
      <c r="E32" s="14" t="s">
        <v>31</v>
      </c>
      <c r="F32" s="14" t="s">
        <v>105</v>
      </c>
      <c r="G32" s="16">
        <v>25503010</v>
      </c>
      <c r="H32" s="14" t="s">
        <v>138</v>
      </c>
      <c r="I32" s="14" t="s">
        <v>105</v>
      </c>
      <c r="J32" s="15">
        <v>25503030</v>
      </c>
      <c r="K32" s="14" t="s">
        <v>107</v>
      </c>
      <c r="L32" s="2">
        <v>10378</v>
      </c>
      <c r="M32" s="14" t="s">
        <v>107</v>
      </c>
      <c r="N32" s="15">
        <v>25503030</v>
      </c>
    </row>
    <row r="33" spans="1:14" s="2" customFormat="1" x14ac:dyDescent="0.25">
      <c r="A33" s="14" t="s">
        <v>154</v>
      </c>
      <c r="B33" s="14">
        <v>8642</v>
      </c>
      <c r="C33" s="14" t="s">
        <v>87</v>
      </c>
      <c r="D33" s="14" t="s">
        <v>88</v>
      </c>
      <c r="E33" s="14" t="s">
        <v>31</v>
      </c>
      <c r="F33" s="14" t="s">
        <v>105</v>
      </c>
      <c r="G33" s="16">
        <v>25503010</v>
      </c>
      <c r="H33" s="14" t="s">
        <v>138</v>
      </c>
      <c r="I33" s="14" t="s">
        <v>105</v>
      </c>
      <c r="J33" s="15">
        <v>25503030</v>
      </c>
      <c r="K33" s="14" t="s">
        <v>107</v>
      </c>
      <c r="L33" s="2">
        <v>8075</v>
      </c>
      <c r="M33" s="14" t="s">
        <v>107</v>
      </c>
      <c r="N33" s="15">
        <v>25503030</v>
      </c>
    </row>
    <row r="34" spans="1:14" s="2" customFormat="1" x14ac:dyDescent="0.25">
      <c r="A34" s="14" t="s">
        <v>155</v>
      </c>
      <c r="B34" s="14">
        <v>915</v>
      </c>
      <c r="C34" s="14" t="s">
        <v>122</v>
      </c>
      <c r="D34" s="14" t="s">
        <v>123</v>
      </c>
      <c r="E34" s="14" t="s">
        <v>36</v>
      </c>
      <c r="F34" s="14" t="s">
        <v>105</v>
      </c>
      <c r="G34" s="16">
        <v>25503010</v>
      </c>
      <c r="H34" s="14" t="s">
        <v>138</v>
      </c>
      <c r="I34" s="14" t="s">
        <v>105</v>
      </c>
      <c r="J34" s="15">
        <v>25503030</v>
      </c>
      <c r="K34" s="14" t="s">
        <v>107</v>
      </c>
      <c r="L34" s="2">
        <v>13617</v>
      </c>
      <c r="M34" s="14" t="s">
        <v>107</v>
      </c>
      <c r="N34" s="15">
        <v>25503030</v>
      </c>
    </row>
    <row r="35" spans="1:14" s="2" customFormat="1" x14ac:dyDescent="0.25">
      <c r="A35" s="14" t="s">
        <v>156</v>
      </c>
      <c r="B35" s="14">
        <v>10538</v>
      </c>
      <c r="C35" s="14" t="s">
        <v>157</v>
      </c>
      <c r="D35" s="14" t="s">
        <v>158</v>
      </c>
      <c r="E35" s="14" t="s">
        <v>159</v>
      </c>
      <c r="F35" s="14" t="s">
        <v>105</v>
      </c>
      <c r="G35" s="16">
        <v>25503010</v>
      </c>
      <c r="H35" s="14" t="s">
        <v>138</v>
      </c>
      <c r="I35" s="14" t="s">
        <v>105</v>
      </c>
      <c r="J35" s="15">
        <v>25503030</v>
      </c>
      <c r="K35" s="14" t="s">
        <v>107</v>
      </c>
      <c r="L35" s="2">
        <v>35392</v>
      </c>
      <c r="M35" s="14" t="s">
        <v>107</v>
      </c>
      <c r="N35" s="15">
        <v>25503030</v>
      </c>
    </row>
    <row r="36" spans="1:14" s="2" customFormat="1" x14ac:dyDescent="0.25">
      <c r="A36" s="14" t="s">
        <v>160</v>
      </c>
      <c r="B36" s="14">
        <v>1305</v>
      </c>
      <c r="C36" s="14" t="s">
        <v>122</v>
      </c>
      <c r="D36" s="14" t="s">
        <v>123</v>
      </c>
      <c r="E36" s="14" t="s">
        <v>36</v>
      </c>
      <c r="F36" s="14" t="s">
        <v>105</v>
      </c>
      <c r="G36" s="16">
        <v>25503010</v>
      </c>
      <c r="H36" s="14" t="s">
        <v>138</v>
      </c>
      <c r="I36" s="14" t="s">
        <v>105</v>
      </c>
      <c r="J36" s="15">
        <v>25503030</v>
      </c>
      <c r="K36" s="14" t="s">
        <v>107</v>
      </c>
      <c r="L36" s="2">
        <v>13612</v>
      </c>
      <c r="M36" s="14" t="s">
        <v>107</v>
      </c>
      <c r="N36" s="15">
        <v>25503030</v>
      </c>
    </row>
    <row r="37" spans="1:14" s="2" customFormat="1" x14ac:dyDescent="0.25">
      <c r="A37" s="14" t="s">
        <v>161</v>
      </c>
      <c r="B37" s="14">
        <v>23752</v>
      </c>
      <c r="C37" s="14" t="s">
        <v>162</v>
      </c>
      <c r="D37" s="14" t="s">
        <v>163</v>
      </c>
      <c r="E37" s="14" t="s">
        <v>164</v>
      </c>
      <c r="F37" s="14" t="s">
        <v>105</v>
      </c>
      <c r="G37" s="16">
        <v>25503010</v>
      </c>
      <c r="H37" s="14" t="s">
        <v>138</v>
      </c>
      <c r="I37" s="14" t="s">
        <v>105</v>
      </c>
      <c r="J37" s="15">
        <v>25503030</v>
      </c>
      <c r="K37" s="14" t="s">
        <v>107</v>
      </c>
      <c r="L37" s="2">
        <v>40857</v>
      </c>
      <c r="M37" s="14" t="s">
        <v>107</v>
      </c>
      <c r="N37" s="15">
        <v>25503030</v>
      </c>
    </row>
    <row r="38" spans="1:14" s="2" customFormat="1" x14ac:dyDescent="0.25">
      <c r="A38" s="14" t="s">
        <v>165</v>
      </c>
      <c r="B38" s="14">
        <v>2243</v>
      </c>
      <c r="C38" s="14" t="s">
        <v>136</v>
      </c>
      <c r="D38" s="14" t="s">
        <v>137</v>
      </c>
      <c r="E38" s="14" t="s">
        <v>52</v>
      </c>
      <c r="F38" s="14" t="s">
        <v>105</v>
      </c>
      <c r="G38" s="16">
        <v>25503010</v>
      </c>
      <c r="H38" s="14" t="s">
        <v>138</v>
      </c>
      <c r="I38" s="14" t="s">
        <v>105</v>
      </c>
      <c r="J38" s="15">
        <v>25503030</v>
      </c>
      <c r="K38" s="14" t="s">
        <v>107</v>
      </c>
      <c r="L38" s="2">
        <v>24053</v>
      </c>
      <c r="M38" s="14" t="s">
        <v>107</v>
      </c>
      <c r="N38" s="15">
        <v>25503030</v>
      </c>
    </row>
    <row r="39" spans="1:14" s="2" customFormat="1" x14ac:dyDescent="0.25">
      <c r="A39" s="14" t="s">
        <v>166</v>
      </c>
      <c r="B39" s="14">
        <v>4959</v>
      </c>
      <c r="C39" s="14" t="s">
        <v>87</v>
      </c>
      <c r="D39" s="14" t="s">
        <v>88</v>
      </c>
      <c r="E39" s="14" t="s">
        <v>31</v>
      </c>
      <c r="F39" s="14" t="s">
        <v>105</v>
      </c>
      <c r="G39" s="16">
        <v>25503010</v>
      </c>
      <c r="H39" s="14" t="s">
        <v>138</v>
      </c>
      <c r="I39" s="14" t="s">
        <v>105</v>
      </c>
      <c r="J39" s="15">
        <v>25503030</v>
      </c>
      <c r="K39" s="14" t="s">
        <v>107</v>
      </c>
      <c r="L39" s="2">
        <v>3930</v>
      </c>
      <c r="M39" s="14" t="s">
        <v>107</v>
      </c>
      <c r="N39" s="15">
        <v>25503030</v>
      </c>
    </row>
    <row r="40" spans="1:14" s="2" customFormat="1" x14ac:dyDescent="0.25">
      <c r="A40" s="14" t="s">
        <v>167</v>
      </c>
      <c r="B40" s="14">
        <v>10876</v>
      </c>
      <c r="C40" s="14" t="s">
        <v>147</v>
      </c>
      <c r="D40" s="14" t="s">
        <v>148</v>
      </c>
      <c r="E40" s="14" t="s">
        <v>51</v>
      </c>
      <c r="F40" s="14" t="s">
        <v>105</v>
      </c>
      <c r="G40" s="16">
        <v>25503010</v>
      </c>
      <c r="H40" s="14" t="s">
        <v>138</v>
      </c>
      <c r="I40" s="14" t="s">
        <v>105</v>
      </c>
      <c r="J40" s="15">
        <v>25503030</v>
      </c>
      <c r="K40" s="14" t="s">
        <v>107</v>
      </c>
      <c r="L40" s="2">
        <v>36671</v>
      </c>
      <c r="M40" s="14" t="s">
        <v>107</v>
      </c>
      <c r="N40" s="15">
        <v>25503030</v>
      </c>
    </row>
    <row r="41" spans="1:14" s="2" customFormat="1" x14ac:dyDescent="0.25">
      <c r="A41" s="14" t="s">
        <v>168</v>
      </c>
      <c r="B41" s="14">
        <v>8175397</v>
      </c>
      <c r="C41" s="14" t="s">
        <v>169</v>
      </c>
      <c r="D41" s="14" t="s">
        <v>97</v>
      </c>
      <c r="E41" s="14" t="s">
        <v>43</v>
      </c>
      <c r="F41" s="14" t="s">
        <v>170</v>
      </c>
      <c r="G41" s="16">
        <v>20304020</v>
      </c>
      <c r="H41" s="14" t="s">
        <v>171</v>
      </c>
      <c r="I41" s="14" t="s">
        <v>170</v>
      </c>
      <c r="J41" s="15">
        <v>20304040</v>
      </c>
      <c r="K41" s="14" t="s">
        <v>172</v>
      </c>
      <c r="L41" s="2">
        <v>311240</v>
      </c>
      <c r="M41" s="14" t="s">
        <v>172</v>
      </c>
      <c r="N41" s="15">
        <v>20304040</v>
      </c>
    </row>
    <row r="42" spans="1:14" s="2" customFormat="1" x14ac:dyDescent="0.25">
      <c r="A42" s="14" t="s">
        <v>173</v>
      </c>
      <c r="B42" s="14">
        <v>19366</v>
      </c>
      <c r="C42" s="14" t="s">
        <v>174</v>
      </c>
      <c r="D42" s="14" t="s">
        <v>175</v>
      </c>
      <c r="E42" s="14" t="s">
        <v>35</v>
      </c>
      <c r="F42" s="14" t="s">
        <v>170</v>
      </c>
      <c r="G42" s="16">
        <v>20304020</v>
      </c>
      <c r="H42" s="14" t="s">
        <v>171</v>
      </c>
      <c r="I42" s="14" t="s">
        <v>170</v>
      </c>
      <c r="J42" s="15">
        <v>20304040</v>
      </c>
      <c r="K42" s="14" t="s">
        <v>172</v>
      </c>
      <c r="L42" s="2">
        <v>37061</v>
      </c>
      <c r="M42" s="14" t="s">
        <v>172</v>
      </c>
      <c r="N42" s="15">
        <v>20304040</v>
      </c>
    </row>
    <row r="43" spans="1:14" s="2" customFormat="1" x14ac:dyDescent="0.25">
      <c r="A43" s="14" t="s">
        <v>176</v>
      </c>
      <c r="B43" s="14">
        <v>10150</v>
      </c>
      <c r="C43" s="14" t="s">
        <v>87</v>
      </c>
      <c r="D43" s="14" t="s">
        <v>97</v>
      </c>
      <c r="E43" s="14" t="s">
        <v>43</v>
      </c>
      <c r="F43" s="14" t="s">
        <v>170</v>
      </c>
      <c r="G43" s="16">
        <v>20304020</v>
      </c>
      <c r="H43" s="14" t="s">
        <v>171</v>
      </c>
      <c r="I43" s="14" t="s">
        <v>170</v>
      </c>
      <c r="J43" s="15">
        <v>20304030</v>
      </c>
      <c r="K43" s="14" t="s">
        <v>177</v>
      </c>
      <c r="L43" s="2">
        <v>8219</v>
      </c>
      <c r="M43" s="14" t="s">
        <v>177</v>
      </c>
      <c r="N43" s="15">
        <v>20304030</v>
      </c>
    </row>
    <row r="44" spans="1:14" s="2" customFormat="1" x14ac:dyDescent="0.25">
      <c r="A44" s="14" t="s">
        <v>178</v>
      </c>
      <c r="B44" s="14">
        <v>8029431</v>
      </c>
      <c r="C44" s="14" t="s">
        <v>87</v>
      </c>
      <c r="D44" s="14" t="s">
        <v>97</v>
      </c>
      <c r="E44" s="14" t="s">
        <v>43</v>
      </c>
      <c r="F44" s="14" t="s">
        <v>170</v>
      </c>
      <c r="G44" s="16">
        <v>20304020</v>
      </c>
      <c r="H44" s="14" t="s">
        <v>171</v>
      </c>
      <c r="I44" s="14" t="s">
        <v>170</v>
      </c>
      <c r="J44" s="15">
        <v>20304040</v>
      </c>
      <c r="K44" s="14" t="s">
        <v>172</v>
      </c>
      <c r="L44" s="2">
        <v>285079</v>
      </c>
      <c r="M44" s="14" t="s">
        <v>172</v>
      </c>
      <c r="N44" s="15">
        <v>20304040</v>
      </c>
    </row>
    <row r="45" spans="1:14" s="2" customFormat="1" x14ac:dyDescent="0.25">
      <c r="A45" s="14" t="s">
        <v>179</v>
      </c>
      <c r="B45" s="14">
        <v>8180341</v>
      </c>
      <c r="C45" s="14" t="s">
        <v>133</v>
      </c>
      <c r="D45" s="14" t="s">
        <v>88</v>
      </c>
      <c r="E45" s="14" t="s">
        <v>31</v>
      </c>
      <c r="F45" s="14" t="s">
        <v>170</v>
      </c>
      <c r="G45" s="16">
        <v>20304020</v>
      </c>
      <c r="H45" s="14" t="s">
        <v>171</v>
      </c>
      <c r="I45" s="14" t="s">
        <v>170</v>
      </c>
      <c r="J45" s="15">
        <v>20304030</v>
      </c>
      <c r="K45" s="14" t="s">
        <v>177</v>
      </c>
      <c r="L45" s="2">
        <v>323975</v>
      </c>
      <c r="M45" s="14" t="s">
        <v>177</v>
      </c>
      <c r="N45" s="15">
        <v>20304030</v>
      </c>
    </row>
    <row r="46" spans="1:14" s="2" customFormat="1" x14ac:dyDescent="0.25">
      <c r="A46" s="14" t="s">
        <v>180</v>
      </c>
      <c r="B46" s="14">
        <v>8179560</v>
      </c>
      <c r="C46" s="14" t="s">
        <v>116</v>
      </c>
      <c r="D46" s="14" t="s">
        <v>117</v>
      </c>
      <c r="E46" s="14" t="s">
        <v>28</v>
      </c>
      <c r="F46" s="14" t="s">
        <v>170</v>
      </c>
      <c r="G46" s="16">
        <v>20304020</v>
      </c>
      <c r="H46" s="14" t="s">
        <v>171</v>
      </c>
      <c r="I46" s="14" t="s">
        <v>170</v>
      </c>
      <c r="J46" s="15">
        <v>20304030</v>
      </c>
      <c r="K46" s="14" t="s">
        <v>177</v>
      </c>
      <c r="L46" s="2">
        <v>321396</v>
      </c>
      <c r="M46" s="14" t="s">
        <v>177</v>
      </c>
      <c r="N46" s="15">
        <v>20304030</v>
      </c>
    </row>
    <row r="47" spans="1:14" s="2" customFormat="1" x14ac:dyDescent="0.25">
      <c r="A47" s="14" t="s">
        <v>181</v>
      </c>
      <c r="B47" s="14">
        <v>4853</v>
      </c>
      <c r="C47" s="14" t="s">
        <v>87</v>
      </c>
      <c r="D47" s="14" t="s">
        <v>88</v>
      </c>
      <c r="E47" s="14" t="s">
        <v>31</v>
      </c>
      <c r="F47" s="14" t="s">
        <v>170</v>
      </c>
      <c r="G47" s="16">
        <v>20304020</v>
      </c>
      <c r="H47" s="14" t="s">
        <v>171</v>
      </c>
      <c r="I47" s="14" t="s">
        <v>170</v>
      </c>
      <c r="J47" s="15">
        <v>20304030</v>
      </c>
      <c r="K47" s="14" t="s">
        <v>177</v>
      </c>
      <c r="L47" s="2">
        <v>12865</v>
      </c>
      <c r="M47" s="14" t="s">
        <v>177</v>
      </c>
      <c r="N47" s="15">
        <v>20304030</v>
      </c>
    </row>
    <row r="48" spans="1:14" s="2" customFormat="1" x14ac:dyDescent="0.25">
      <c r="A48" s="14" t="s">
        <v>182</v>
      </c>
      <c r="B48" s="14">
        <v>38354</v>
      </c>
      <c r="C48" s="14" t="s">
        <v>169</v>
      </c>
      <c r="D48" s="14" t="s">
        <v>183</v>
      </c>
      <c r="E48" s="14" t="s">
        <v>50</v>
      </c>
      <c r="F48" s="14" t="s">
        <v>170</v>
      </c>
      <c r="G48" s="16">
        <v>20304020</v>
      </c>
      <c r="H48" s="14" t="s">
        <v>171</v>
      </c>
      <c r="I48" s="14" t="s">
        <v>170</v>
      </c>
      <c r="J48" s="15">
        <v>20304040</v>
      </c>
      <c r="K48" s="14" t="s">
        <v>172</v>
      </c>
      <c r="L48" s="2">
        <v>22227</v>
      </c>
      <c r="M48" s="14" t="s">
        <v>172</v>
      </c>
      <c r="N48" s="15">
        <v>20304040</v>
      </c>
    </row>
    <row r="49" spans="1:14" s="2" customFormat="1" x14ac:dyDescent="0.25">
      <c r="A49" s="14" t="s">
        <v>184</v>
      </c>
      <c r="B49" s="14">
        <v>759413</v>
      </c>
      <c r="C49" s="14" t="s">
        <v>185</v>
      </c>
      <c r="D49" s="14" t="s">
        <v>186</v>
      </c>
      <c r="E49" s="14" t="s">
        <v>30</v>
      </c>
      <c r="F49" s="14" t="s">
        <v>170</v>
      </c>
      <c r="G49" s="16">
        <v>20304020</v>
      </c>
      <c r="H49" s="14" t="s">
        <v>171</v>
      </c>
      <c r="I49" s="14" t="s">
        <v>170</v>
      </c>
      <c r="J49" s="15">
        <v>20304040</v>
      </c>
      <c r="K49" s="14" t="s">
        <v>172</v>
      </c>
      <c r="L49" s="2">
        <v>190515</v>
      </c>
      <c r="M49" s="14" t="s">
        <v>172</v>
      </c>
      <c r="N49" s="15">
        <v>20304040</v>
      </c>
    </row>
    <row r="50" spans="1:14" s="2" customFormat="1" x14ac:dyDescent="0.25">
      <c r="A50" s="14" t="s">
        <v>187</v>
      </c>
      <c r="B50" s="14">
        <v>42043</v>
      </c>
      <c r="C50" s="14" t="s">
        <v>87</v>
      </c>
      <c r="D50" s="14" t="s">
        <v>88</v>
      </c>
      <c r="E50" s="14" t="s">
        <v>31</v>
      </c>
      <c r="F50" s="14" t="s">
        <v>170</v>
      </c>
      <c r="G50" s="16">
        <v>20304020</v>
      </c>
      <c r="H50" s="14" t="s">
        <v>171</v>
      </c>
      <c r="I50" s="14" t="s">
        <v>170</v>
      </c>
      <c r="J50" s="15">
        <v>20304030</v>
      </c>
      <c r="K50" s="14" t="s">
        <v>177</v>
      </c>
      <c r="L50" s="2">
        <v>13466</v>
      </c>
      <c r="M50" s="14" t="s">
        <v>177</v>
      </c>
      <c r="N50" s="15">
        <v>20304030</v>
      </c>
    </row>
    <row r="51" spans="1:14" s="2" customFormat="1" x14ac:dyDescent="0.25">
      <c r="A51" s="14" t="s">
        <v>188</v>
      </c>
      <c r="B51" s="14">
        <v>4233</v>
      </c>
      <c r="C51" s="14" t="s">
        <v>87</v>
      </c>
      <c r="D51" s="14" t="s">
        <v>97</v>
      </c>
      <c r="E51" s="14" t="s">
        <v>43</v>
      </c>
      <c r="F51" s="14" t="s">
        <v>170</v>
      </c>
      <c r="G51" s="16">
        <v>20304020</v>
      </c>
      <c r="H51" s="14" t="s">
        <v>171</v>
      </c>
      <c r="I51" s="14" t="s">
        <v>170</v>
      </c>
      <c r="J51" s="15">
        <v>20304040</v>
      </c>
      <c r="K51" s="14" t="s">
        <v>172</v>
      </c>
      <c r="L51" s="2">
        <v>1894</v>
      </c>
      <c r="M51" s="14" t="s">
        <v>172</v>
      </c>
      <c r="N51" s="15">
        <v>20304040</v>
      </c>
    </row>
    <row r="52" spans="1:14" s="2" customFormat="1" x14ac:dyDescent="0.25">
      <c r="A52" s="14" t="s">
        <v>46</v>
      </c>
      <c r="B52" s="14">
        <v>4350</v>
      </c>
      <c r="C52" s="14" t="s">
        <v>87</v>
      </c>
      <c r="D52" s="14" t="s">
        <v>97</v>
      </c>
      <c r="E52" s="14" t="s">
        <v>43</v>
      </c>
      <c r="F52" s="14" t="s">
        <v>170</v>
      </c>
      <c r="G52" s="16">
        <v>20304020</v>
      </c>
      <c r="H52" s="14" t="s">
        <v>171</v>
      </c>
      <c r="I52" s="14" t="s">
        <v>170</v>
      </c>
      <c r="J52" s="15">
        <v>20304030</v>
      </c>
      <c r="K52" s="14" t="s">
        <v>177</v>
      </c>
      <c r="L52" s="2">
        <v>6850</v>
      </c>
      <c r="M52" s="14" t="s">
        <v>177</v>
      </c>
      <c r="N52" s="15">
        <v>20304030</v>
      </c>
    </row>
    <row r="53" spans="1:14" s="2" customFormat="1" x14ac:dyDescent="0.25">
      <c r="A53" s="14" t="s">
        <v>45</v>
      </c>
      <c r="B53" s="14">
        <v>41724</v>
      </c>
      <c r="C53" s="14" t="s">
        <v>116</v>
      </c>
      <c r="D53" s="14" t="s">
        <v>117</v>
      </c>
      <c r="E53" s="14" t="s">
        <v>28</v>
      </c>
      <c r="F53" s="14" t="s">
        <v>170</v>
      </c>
      <c r="G53" s="16">
        <v>20304020</v>
      </c>
      <c r="H53" s="14" t="s">
        <v>171</v>
      </c>
      <c r="I53" s="14" t="s">
        <v>170</v>
      </c>
      <c r="J53" s="15">
        <v>20304040</v>
      </c>
      <c r="K53" s="14" t="s">
        <v>172</v>
      </c>
      <c r="L53" s="2">
        <v>30564</v>
      </c>
      <c r="M53" s="14" t="s">
        <v>172</v>
      </c>
      <c r="N53" s="15">
        <v>20304040</v>
      </c>
    </row>
    <row r="54" spans="1:14" s="2" customFormat="1" x14ac:dyDescent="0.25">
      <c r="A54" s="14" t="s">
        <v>189</v>
      </c>
      <c r="B54" s="14">
        <v>8029778</v>
      </c>
      <c r="C54" s="14" t="s">
        <v>87</v>
      </c>
      <c r="D54" s="14" t="s">
        <v>88</v>
      </c>
      <c r="E54" s="14" t="s">
        <v>31</v>
      </c>
      <c r="F54" s="14" t="s">
        <v>170</v>
      </c>
      <c r="G54" s="16">
        <v>20304020</v>
      </c>
      <c r="H54" s="14" t="s">
        <v>171</v>
      </c>
      <c r="I54" s="14" t="s">
        <v>170</v>
      </c>
      <c r="J54" s="15">
        <v>20304040</v>
      </c>
      <c r="K54" s="14" t="s">
        <v>172</v>
      </c>
      <c r="L54" s="2">
        <v>286659</v>
      </c>
      <c r="M54" s="14" t="s">
        <v>172</v>
      </c>
      <c r="N54" s="15">
        <v>20304040</v>
      </c>
    </row>
    <row r="55" spans="1:14" s="2" customFormat="1" x14ac:dyDescent="0.25">
      <c r="A55" s="14" t="s">
        <v>190</v>
      </c>
      <c r="B55" s="14">
        <v>8248216</v>
      </c>
      <c r="C55" s="14" t="s">
        <v>87</v>
      </c>
      <c r="D55" s="14" t="s">
        <v>97</v>
      </c>
      <c r="E55" s="14" t="s">
        <v>43</v>
      </c>
      <c r="F55" s="14" t="s">
        <v>170</v>
      </c>
      <c r="G55" s="16">
        <v>20304020</v>
      </c>
      <c r="H55" s="14" t="s">
        <v>171</v>
      </c>
      <c r="I55" s="14" t="s">
        <v>170</v>
      </c>
      <c r="J55" s="15">
        <v>20304040</v>
      </c>
      <c r="K55" s="14" t="s">
        <v>172</v>
      </c>
      <c r="L55" s="2">
        <v>334296</v>
      </c>
      <c r="M55" s="14" t="s">
        <v>172</v>
      </c>
      <c r="N55" s="15">
        <v>20304040</v>
      </c>
    </row>
    <row r="56" spans="1:14" s="2" customFormat="1" x14ac:dyDescent="0.25">
      <c r="A56" s="14" t="s">
        <v>191</v>
      </c>
      <c r="B56" s="14">
        <v>748094</v>
      </c>
      <c r="C56" s="14" t="s">
        <v>87</v>
      </c>
      <c r="D56" s="14" t="s">
        <v>88</v>
      </c>
      <c r="E56" s="14" t="s">
        <v>31</v>
      </c>
      <c r="F56" s="14" t="s">
        <v>170</v>
      </c>
      <c r="G56" s="16">
        <v>20304020</v>
      </c>
      <c r="H56" s="14" t="s">
        <v>171</v>
      </c>
      <c r="I56" s="14" t="s">
        <v>170</v>
      </c>
      <c r="J56" s="15">
        <v>20304030</v>
      </c>
      <c r="K56" s="14" t="s">
        <v>177</v>
      </c>
      <c r="L56" s="2">
        <v>184328</v>
      </c>
      <c r="M56" s="14" t="s">
        <v>177</v>
      </c>
      <c r="N56" s="15">
        <v>20304030</v>
      </c>
    </row>
    <row r="57" spans="1:14" s="2" customFormat="1" x14ac:dyDescent="0.25">
      <c r="A57" s="14" t="s">
        <v>192</v>
      </c>
      <c r="B57" s="14">
        <v>12422</v>
      </c>
      <c r="C57" s="14" t="s">
        <v>87</v>
      </c>
      <c r="D57" s="14" t="s">
        <v>97</v>
      </c>
      <c r="E57" s="14" t="s">
        <v>43</v>
      </c>
      <c r="F57" s="14" t="s">
        <v>170</v>
      </c>
      <c r="G57" s="16">
        <v>20304020</v>
      </c>
      <c r="H57" s="14" t="s">
        <v>171</v>
      </c>
      <c r="I57" s="14" t="s">
        <v>170</v>
      </c>
      <c r="J57" s="15">
        <v>20304030</v>
      </c>
      <c r="K57" s="14" t="s">
        <v>177</v>
      </c>
      <c r="L57" s="2">
        <v>507</v>
      </c>
      <c r="M57" s="14" t="s">
        <v>177</v>
      </c>
      <c r="N57" s="15">
        <v>20304030</v>
      </c>
    </row>
    <row r="58" spans="1:14" s="2" customFormat="1" x14ac:dyDescent="0.25">
      <c r="A58" s="14" t="s">
        <v>47</v>
      </c>
      <c r="B58" s="14">
        <v>10229</v>
      </c>
      <c r="C58" s="14" t="s">
        <v>87</v>
      </c>
      <c r="D58" s="14" t="s">
        <v>97</v>
      </c>
      <c r="E58" s="14" t="s">
        <v>43</v>
      </c>
      <c r="F58" s="14" t="s">
        <v>170</v>
      </c>
      <c r="G58" s="16">
        <v>20304020</v>
      </c>
      <c r="H58" s="14" t="s">
        <v>171</v>
      </c>
      <c r="I58" s="14" t="s">
        <v>170</v>
      </c>
      <c r="J58" s="15">
        <v>20304030</v>
      </c>
      <c r="K58" s="14" t="s">
        <v>177</v>
      </c>
      <c r="L58" s="2">
        <v>10741</v>
      </c>
      <c r="M58" s="14" t="s">
        <v>177</v>
      </c>
      <c r="N58" s="15">
        <v>20304030</v>
      </c>
    </row>
    <row r="59" spans="1:14" s="2" customFormat="1" x14ac:dyDescent="0.25">
      <c r="A59" s="14" t="s">
        <v>193</v>
      </c>
      <c r="B59" s="14">
        <v>8105401</v>
      </c>
      <c r="C59" s="14" t="s">
        <v>113</v>
      </c>
      <c r="D59" s="14" t="s">
        <v>88</v>
      </c>
      <c r="E59" s="14" t="s">
        <v>31</v>
      </c>
      <c r="F59" s="14" t="s">
        <v>170</v>
      </c>
      <c r="G59" s="16">
        <v>20304020</v>
      </c>
      <c r="H59" s="14" t="s">
        <v>171</v>
      </c>
      <c r="I59" s="14" t="s">
        <v>170</v>
      </c>
      <c r="J59" s="15">
        <v>20304030</v>
      </c>
      <c r="K59" s="14" t="s">
        <v>177</v>
      </c>
      <c r="L59" s="2">
        <v>20509</v>
      </c>
      <c r="M59" s="14" t="s">
        <v>177</v>
      </c>
      <c r="N59" s="15">
        <v>20304030</v>
      </c>
    </row>
    <row r="60" spans="1:14" s="2" customFormat="1" x14ac:dyDescent="0.25">
      <c r="A60" s="14" t="s">
        <v>194</v>
      </c>
      <c r="B60" s="14">
        <v>571202</v>
      </c>
      <c r="C60" s="14" t="s">
        <v>185</v>
      </c>
      <c r="D60" s="14" t="s">
        <v>186</v>
      </c>
      <c r="E60" s="14" t="s">
        <v>30</v>
      </c>
      <c r="F60" s="14" t="s">
        <v>170</v>
      </c>
      <c r="G60" s="16">
        <v>20304020</v>
      </c>
      <c r="H60" s="14" t="s">
        <v>171</v>
      </c>
      <c r="I60" s="14" t="s">
        <v>170</v>
      </c>
      <c r="J60" s="15">
        <v>20304040</v>
      </c>
      <c r="K60" s="14" t="s">
        <v>172</v>
      </c>
      <c r="L60" s="2" t="e">
        <v>#N/A</v>
      </c>
      <c r="M60" s="14" t="s">
        <v>172</v>
      </c>
      <c r="N60" s="15">
        <v>20304040</v>
      </c>
    </row>
    <row r="61" spans="1:14" s="2" customFormat="1" x14ac:dyDescent="0.25">
      <c r="A61" s="14" t="s">
        <v>195</v>
      </c>
      <c r="B61" s="14">
        <v>11978</v>
      </c>
      <c r="C61" s="14" t="s">
        <v>87</v>
      </c>
      <c r="D61" s="14" t="s">
        <v>88</v>
      </c>
      <c r="E61" s="14" t="s">
        <v>31</v>
      </c>
      <c r="F61" s="14" t="s">
        <v>170</v>
      </c>
      <c r="G61" s="16">
        <v>20304020</v>
      </c>
      <c r="H61" s="14" t="s">
        <v>171</v>
      </c>
      <c r="I61" s="14" t="s">
        <v>170</v>
      </c>
      <c r="J61" s="15">
        <v>20304030</v>
      </c>
      <c r="K61" s="14" t="s">
        <v>177</v>
      </c>
      <c r="L61" s="2">
        <v>8056</v>
      </c>
      <c r="M61" s="14" t="s">
        <v>177</v>
      </c>
      <c r="N61" s="15">
        <v>20304030</v>
      </c>
    </row>
    <row r="62" spans="1:14" s="2" customFormat="1" x14ac:dyDescent="0.25">
      <c r="A62" s="14" t="s">
        <v>196</v>
      </c>
      <c r="B62" s="14">
        <v>37635</v>
      </c>
      <c r="C62" s="14" t="s">
        <v>87</v>
      </c>
      <c r="D62" s="14" t="s">
        <v>97</v>
      </c>
      <c r="E62" s="14" t="s">
        <v>43</v>
      </c>
      <c r="F62" s="14" t="s">
        <v>170</v>
      </c>
      <c r="G62" s="16">
        <v>20304020</v>
      </c>
      <c r="H62" s="14" t="s">
        <v>171</v>
      </c>
      <c r="I62" s="14" t="s">
        <v>170</v>
      </c>
      <c r="J62" s="15">
        <v>20304030</v>
      </c>
      <c r="K62" s="14" t="s">
        <v>177</v>
      </c>
      <c r="L62" s="2">
        <v>13365</v>
      </c>
      <c r="M62" s="14" t="s">
        <v>177</v>
      </c>
      <c r="N62" s="15">
        <v>20304030</v>
      </c>
    </row>
    <row r="63" spans="1:14" s="2" customFormat="1" x14ac:dyDescent="0.25">
      <c r="A63" s="14" t="s">
        <v>197</v>
      </c>
      <c r="B63" s="14">
        <v>297646</v>
      </c>
      <c r="C63" s="14" t="s">
        <v>116</v>
      </c>
      <c r="D63" s="14" t="s">
        <v>117</v>
      </c>
      <c r="E63" s="14" t="s">
        <v>28</v>
      </c>
      <c r="F63" s="14" t="s">
        <v>170</v>
      </c>
      <c r="G63" s="16">
        <v>20304020</v>
      </c>
      <c r="H63" s="14" t="s">
        <v>171</v>
      </c>
      <c r="I63" s="14" t="s">
        <v>170</v>
      </c>
      <c r="J63" s="15">
        <v>20304040</v>
      </c>
      <c r="K63" s="14" t="s">
        <v>172</v>
      </c>
      <c r="L63" s="2" t="e">
        <v>#N/A</v>
      </c>
      <c r="M63" s="14" t="s">
        <v>172</v>
      </c>
      <c r="N63" s="15">
        <v>20304040</v>
      </c>
    </row>
    <row r="64" spans="1:14" s="2" customFormat="1" x14ac:dyDescent="0.25">
      <c r="A64" s="14" t="s">
        <v>198</v>
      </c>
      <c r="B64" s="14">
        <v>4525</v>
      </c>
      <c r="C64" s="14" t="s">
        <v>87</v>
      </c>
      <c r="D64" s="14" t="s">
        <v>97</v>
      </c>
      <c r="E64" s="14" t="s">
        <v>43</v>
      </c>
      <c r="F64" s="14" t="s">
        <v>170</v>
      </c>
      <c r="G64" s="16">
        <v>20304020</v>
      </c>
      <c r="H64" s="14" t="s">
        <v>171</v>
      </c>
      <c r="I64" s="14" t="s">
        <v>170</v>
      </c>
      <c r="J64" s="15">
        <v>20304030</v>
      </c>
      <c r="K64" s="14" t="s">
        <v>177</v>
      </c>
      <c r="L64" s="2">
        <v>16387</v>
      </c>
      <c r="M64" s="14" t="s">
        <v>177</v>
      </c>
      <c r="N64" s="15">
        <v>20304030</v>
      </c>
    </row>
    <row r="65" spans="1:14" s="2" customFormat="1" x14ac:dyDescent="0.25">
      <c r="A65" s="14" t="s">
        <v>199</v>
      </c>
      <c r="B65" s="14">
        <v>8461</v>
      </c>
      <c r="C65" s="14" t="s">
        <v>87</v>
      </c>
      <c r="D65" s="14" t="s">
        <v>97</v>
      </c>
      <c r="E65" s="14" t="s">
        <v>43</v>
      </c>
      <c r="F65" s="14" t="s">
        <v>170</v>
      </c>
      <c r="G65" s="16">
        <v>20304020</v>
      </c>
      <c r="H65" s="14" t="s">
        <v>171</v>
      </c>
      <c r="I65" s="14" t="s">
        <v>170</v>
      </c>
      <c r="J65" s="15">
        <v>20304030</v>
      </c>
      <c r="K65" s="14" t="s">
        <v>177</v>
      </c>
      <c r="L65" s="2">
        <v>933</v>
      </c>
      <c r="M65" s="14" t="s">
        <v>177</v>
      </c>
      <c r="N65" s="15">
        <v>20304030</v>
      </c>
    </row>
    <row r="66" spans="1:14" s="2" customFormat="1" x14ac:dyDescent="0.25">
      <c r="A66" s="14" t="s">
        <v>200</v>
      </c>
      <c r="B66" s="14">
        <v>8179161</v>
      </c>
      <c r="C66" s="14" t="s">
        <v>87</v>
      </c>
      <c r="D66" s="14" t="s">
        <v>97</v>
      </c>
      <c r="E66" s="14" t="s">
        <v>43</v>
      </c>
      <c r="F66" s="14" t="s">
        <v>170</v>
      </c>
      <c r="G66" s="16">
        <v>20304020</v>
      </c>
      <c r="H66" s="14" t="s">
        <v>171</v>
      </c>
      <c r="I66" s="14" t="s">
        <v>170</v>
      </c>
      <c r="J66" s="15">
        <v>20304030</v>
      </c>
      <c r="K66" s="14" t="s">
        <v>177</v>
      </c>
      <c r="L66" s="2">
        <v>319237</v>
      </c>
      <c r="M66" s="14" t="s">
        <v>177</v>
      </c>
      <c r="N66" s="15">
        <v>20304030</v>
      </c>
    </row>
    <row r="67" spans="1:14" s="2" customFormat="1" x14ac:dyDescent="0.25">
      <c r="A67" s="14" t="s">
        <v>201</v>
      </c>
      <c r="B67" s="14">
        <v>7412</v>
      </c>
      <c r="C67" s="14" t="s">
        <v>87</v>
      </c>
      <c r="D67" s="14" t="s">
        <v>97</v>
      </c>
      <c r="E67" s="14" t="s">
        <v>43</v>
      </c>
      <c r="F67" s="14" t="s">
        <v>170</v>
      </c>
      <c r="G67" s="16">
        <v>20304020</v>
      </c>
      <c r="H67" s="14" t="s">
        <v>171</v>
      </c>
      <c r="I67" s="14" t="s">
        <v>170</v>
      </c>
      <c r="J67" s="15">
        <v>20304030</v>
      </c>
      <c r="K67" s="14" t="s">
        <v>177</v>
      </c>
      <c r="L67" s="2">
        <v>6496</v>
      </c>
      <c r="M67" s="14" t="s">
        <v>177</v>
      </c>
      <c r="N67" s="15">
        <v>20304030</v>
      </c>
    </row>
    <row r="68" spans="1:14" s="2" customFormat="1" x14ac:dyDescent="0.25">
      <c r="A68" s="14" t="s">
        <v>202</v>
      </c>
      <c r="B68" s="14">
        <v>22837</v>
      </c>
      <c r="C68" s="14" t="s">
        <v>87</v>
      </c>
      <c r="D68" s="14" t="s">
        <v>97</v>
      </c>
      <c r="E68" s="14" t="s">
        <v>43</v>
      </c>
      <c r="F68" s="14" t="s">
        <v>170</v>
      </c>
      <c r="G68" s="16">
        <v>20304020</v>
      </c>
      <c r="H68" s="14" t="s">
        <v>171</v>
      </c>
      <c r="I68" s="14" t="s">
        <v>170</v>
      </c>
      <c r="J68" s="15">
        <v>20304030</v>
      </c>
      <c r="K68" s="14" t="s">
        <v>177</v>
      </c>
      <c r="L68" s="2">
        <v>8907</v>
      </c>
      <c r="M68" s="14" t="s">
        <v>177</v>
      </c>
      <c r="N68" s="15">
        <v>20304030</v>
      </c>
    </row>
    <row r="69" spans="1:14" s="2" customFormat="1" x14ac:dyDescent="0.25">
      <c r="A69" s="14" t="s">
        <v>203</v>
      </c>
      <c r="B69" s="14">
        <v>42570</v>
      </c>
      <c r="C69" s="14" t="s">
        <v>133</v>
      </c>
      <c r="D69" s="14" t="s">
        <v>204</v>
      </c>
      <c r="E69" s="14" t="s">
        <v>44</v>
      </c>
      <c r="F69" s="14" t="s">
        <v>105</v>
      </c>
      <c r="G69" s="16">
        <v>25502020</v>
      </c>
      <c r="H69" s="14" t="s">
        <v>205</v>
      </c>
      <c r="I69" s="14" t="s">
        <v>119</v>
      </c>
      <c r="J69" s="15">
        <v>30101010</v>
      </c>
      <c r="K69" s="14" t="s">
        <v>206</v>
      </c>
      <c r="L69" s="2">
        <v>36736</v>
      </c>
      <c r="M69" s="14" t="s">
        <v>206</v>
      </c>
      <c r="N69" s="15">
        <v>30101010</v>
      </c>
    </row>
    <row r="70" spans="1:14" s="2" customFormat="1" x14ac:dyDescent="0.25">
      <c r="A70" s="14" t="s">
        <v>207</v>
      </c>
      <c r="B70" s="14">
        <v>8103409</v>
      </c>
      <c r="C70" s="14" t="s">
        <v>133</v>
      </c>
      <c r="D70" s="14" t="s">
        <v>204</v>
      </c>
      <c r="E70" s="14" t="s">
        <v>44</v>
      </c>
      <c r="F70" s="14" t="s">
        <v>105</v>
      </c>
      <c r="G70" s="16">
        <v>25502020</v>
      </c>
      <c r="H70" s="14" t="s">
        <v>205</v>
      </c>
      <c r="I70" s="14" t="s">
        <v>105</v>
      </c>
      <c r="J70" s="15">
        <v>25503030</v>
      </c>
      <c r="K70" s="14" t="s">
        <v>107</v>
      </c>
      <c r="L70" s="2">
        <v>145624</v>
      </c>
      <c r="M70" s="14" t="s">
        <v>107</v>
      </c>
      <c r="N70" s="15">
        <v>25503030</v>
      </c>
    </row>
    <row r="71" spans="1:14" s="2" customFormat="1" x14ac:dyDescent="0.25">
      <c r="A71" s="14" t="s">
        <v>208</v>
      </c>
      <c r="B71" s="14">
        <v>22480</v>
      </c>
      <c r="C71" s="14" t="s">
        <v>87</v>
      </c>
      <c r="D71" s="14" t="s">
        <v>97</v>
      </c>
      <c r="E71" s="14" t="s">
        <v>43</v>
      </c>
      <c r="F71" s="14" t="s">
        <v>105</v>
      </c>
      <c r="G71" s="16">
        <v>25502020</v>
      </c>
      <c r="H71" s="14" t="s">
        <v>205</v>
      </c>
      <c r="I71" s="14" t="s">
        <v>105</v>
      </c>
      <c r="J71" s="15">
        <v>25503030</v>
      </c>
      <c r="K71" s="14" t="s">
        <v>107</v>
      </c>
      <c r="L71" s="2">
        <v>491</v>
      </c>
      <c r="M71" s="14" t="s">
        <v>107</v>
      </c>
      <c r="N71" s="15">
        <v>25503030</v>
      </c>
    </row>
    <row r="72" spans="1:14" s="2" customFormat="1" x14ac:dyDescent="0.25">
      <c r="A72" s="14" t="s">
        <v>209</v>
      </c>
      <c r="B72" s="14">
        <v>8175611</v>
      </c>
      <c r="C72" s="14" t="s">
        <v>133</v>
      </c>
      <c r="D72" s="14" t="s">
        <v>204</v>
      </c>
      <c r="E72" s="14" t="s">
        <v>44</v>
      </c>
      <c r="F72" s="14" t="s">
        <v>105</v>
      </c>
      <c r="G72" s="16">
        <v>25502020</v>
      </c>
      <c r="H72" s="14" t="s">
        <v>205</v>
      </c>
      <c r="I72" s="14" t="s">
        <v>119</v>
      </c>
      <c r="J72" s="15">
        <v>30101010</v>
      </c>
      <c r="K72" s="14" t="s">
        <v>206</v>
      </c>
      <c r="L72" s="2">
        <v>311681</v>
      </c>
      <c r="M72" s="14" t="s">
        <v>206</v>
      </c>
      <c r="N72" s="15">
        <v>30101010</v>
      </c>
    </row>
    <row r="73" spans="1:14" s="2" customFormat="1" x14ac:dyDescent="0.25">
      <c r="A73" s="14" t="s">
        <v>210</v>
      </c>
      <c r="B73" s="14">
        <v>8175603</v>
      </c>
      <c r="C73" s="14" t="s">
        <v>87</v>
      </c>
      <c r="D73" s="14" t="s">
        <v>88</v>
      </c>
      <c r="E73" s="14" t="s">
        <v>31</v>
      </c>
      <c r="F73" s="14" t="s">
        <v>105</v>
      </c>
      <c r="G73" s="16">
        <v>25502020</v>
      </c>
      <c r="H73" s="14" t="s">
        <v>205</v>
      </c>
      <c r="I73" s="14" t="s">
        <v>105</v>
      </c>
      <c r="J73" s="15">
        <v>25301040</v>
      </c>
      <c r="K73" s="14" t="s">
        <v>211</v>
      </c>
      <c r="L73" s="2">
        <v>311601</v>
      </c>
      <c r="M73" s="14" t="s">
        <v>211</v>
      </c>
      <c r="N73" s="15">
        <v>25301040</v>
      </c>
    </row>
    <row r="74" spans="1:14" s="2" customFormat="1" x14ac:dyDescent="0.25">
      <c r="A74" s="14" t="s">
        <v>212</v>
      </c>
      <c r="B74" s="14">
        <v>822427</v>
      </c>
      <c r="C74" s="14" t="s">
        <v>109</v>
      </c>
      <c r="D74" s="14" t="s">
        <v>88</v>
      </c>
      <c r="E74" s="14" t="s">
        <v>31</v>
      </c>
      <c r="F74" s="14" t="s">
        <v>105</v>
      </c>
      <c r="G74" s="16">
        <v>25502020</v>
      </c>
      <c r="H74" s="14" t="s">
        <v>205</v>
      </c>
      <c r="I74" s="14" t="s">
        <v>105</v>
      </c>
      <c r="J74" s="15">
        <v>25504010</v>
      </c>
      <c r="K74" s="14" t="s">
        <v>213</v>
      </c>
      <c r="L74" s="2">
        <v>276778</v>
      </c>
      <c r="M74" s="14" t="s">
        <v>213</v>
      </c>
      <c r="N74" s="15">
        <v>25504010</v>
      </c>
    </row>
    <row r="75" spans="1:14" s="2" customFormat="1" x14ac:dyDescent="0.25">
      <c r="A75" s="14" t="s">
        <v>214</v>
      </c>
      <c r="B75" s="14">
        <v>8181454</v>
      </c>
      <c r="C75" s="14" t="s">
        <v>174</v>
      </c>
      <c r="D75" s="14" t="s">
        <v>88</v>
      </c>
      <c r="E75" s="14" t="s">
        <v>31</v>
      </c>
      <c r="F75" s="14" t="s">
        <v>105</v>
      </c>
      <c r="G75" s="16">
        <v>25502020</v>
      </c>
      <c r="H75" s="14" t="s">
        <v>205</v>
      </c>
      <c r="I75" s="14" t="s">
        <v>105</v>
      </c>
      <c r="J75" s="15">
        <v>25504040</v>
      </c>
      <c r="K75" s="14" t="s">
        <v>215</v>
      </c>
      <c r="L75" s="2">
        <v>326836</v>
      </c>
      <c r="M75" s="14" t="s">
        <v>215</v>
      </c>
      <c r="N75" s="15">
        <v>25504040</v>
      </c>
    </row>
    <row r="76" spans="1:14" s="2" customFormat="1" x14ac:dyDescent="0.25">
      <c r="A76" s="14" t="s">
        <v>216</v>
      </c>
      <c r="B76" s="14">
        <v>360102</v>
      </c>
      <c r="C76" s="14" t="s">
        <v>174</v>
      </c>
      <c r="D76" s="14" t="s">
        <v>175</v>
      </c>
      <c r="E76" s="14" t="s">
        <v>35</v>
      </c>
      <c r="F76" s="14" t="s">
        <v>105</v>
      </c>
      <c r="G76" s="16">
        <v>25502020</v>
      </c>
      <c r="H76" s="14" t="s">
        <v>205</v>
      </c>
      <c r="I76" s="14" t="s">
        <v>105</v>
      </c>
      <c r="J76" s="15">
        <v>25504010</v>
      </c>
      <c r="K76" s="14" t="s">
        <v>213</v>
      </c>
      <c r="L76" s="2">
        <v>146104</v>
      </c>
      <c r="M76" s="14" t="s">
        <v>213</v>
      </c>
      <c r="N76" s="15">
        <v>25504010</v>
      </c>
    </row>
    <row r="77" spans="1:14" s="2" customFormat="1" x14ac:dyDescent="0.25">
      <c r="A77" s="14" t="s">
        <v>217</v>
      </c>
      <c r="B77" s="14">
        <v>8250197</v>
      </c>
      <c r="C77" s="14" t="s">
        <v>218</v>
      </c>
      <c r="D77" s="14" t="s">
        <v>219</v>
      </c>
      <c r="E77" s="14" t="s">
        <v>220</v>
      </c>
      <c r="F77" s="14" t="s">
        <v>105</v>
      </c>
      <c r="G77" s="16">
        <v>25502020</v>
      </c>
      <c r="H77" s="14" t="s">
        <v>205</v>
      </c>
      <c r="I77" s="14" t="s">
        <v>105</v>
      </c>
      <c r="J77" s="15">
        <v>25301040</v>
      </c>
      <c r="K77" s="14" t="s">
        <v>211</v>
      </c>
      <c r="L77" s="2">
        <v>337899</v>
      </c>
      <c r="M77" s="14" t="s">
        <v>211</v>
      </c>
      <c r="N77" s="15">
        <v>25301040</v>
      </c>
    </row>
    <row r="78" spans="1:14" s="2" customFormat="1" x14ac:dyDescent="0.25">
      <c r="A78" s="14" t="s">
        <v>221</v>
      </c>
      <c r="B78" s="14">
        <v>8112530</v>
      </c>
      <c r="C78" s="14" t="s">
        <v>222</v>
      </c>
      <c r="D78" s="14" t="s">
        <v>110</v>
      </c>
      <c r="E78" s="14" t="s">
        <v>111</v>
      </c>
      <c r="F78" s="14" t="s">
        <v>105</v>
      </c>
      <c r="G78" s="16">
        <v>25502020</v>
      </c>
      <c r="H78" s="14" t="s">
        <v>205</v>
      </c>
      <c r="I78" s="14" t="s">
        <v>105</v>
      </c>
      <c r="J78" s="15">
        <v>25503030</v>
      </c>
      <c r="K78" s="14" t="s">
        <v>107</v>
      </c>
      <c r="L78" s="2">
        <v>308821</v>
      </c>
      <c r="M78" s="14" t="s">
        <v>107</v>
      </c>
      <c r="N78" s="15">
        <v>25503030</v>
      </c>
    </row>
    <row r="79" spans="1:14" s="2" customFormat="1" x14ac:dyDescent="0.25">
      <c r="A79" s="14" t="s">
        <v>223</v>
      </c>
      <c r="B79" s="14">
        <v>8252678</v>
      </c>
      <c r="C79" s="14" t="s">
        <v>224</v>
      </c>
      <c r="D79" s="14" t="s">
        <v>225</v>
      </c>
      <c r="E79" s="14" t="s">
        <v>226</v>
      </c>
      <c r="F79" s="14" t="s">
        <v>105</v>
      </c>
      <c r="G79" s="16">
        <v>25502020</v>
      </c>
      <c r="H79" s="14" t="s">
        <v>205</v>
      </c>
      <c r="I79" s="14" t="s">
        <v>105</v>
      </c>
      <c r="J79" s="15">
        <v>25503030</v>
      </c>
      <c r="K79" s="14" t="s">
        <v>107</v>
      </c>
      <c r="L79" s="2">
        <v>342704</v>
      </c>
      <c r="M79" s="14" t="s">
        <v>107</v>
      </c>
      <c r="N79" s="15">
        <v>25503030</v>
      </c>
    </row>
    <row r="80" spans="1:14" s="2" customFormat="1" x14ac:dyDescent="0.25">
      <c r="A80" s="14" t="s">
        <v>227</v>
      </c>
      <c r="B80" s="14">
        <v>8026583</v>
      </c>
      <c r="C80" s="14" t="s">
        <v>133</v>
      </c>
      <c r="D80" s="14" t="s">
        <v>204</v>
      </c>
      <c r="E80" s="14" t="s">
        <v>44</v>
      </c>
      <c r="F80" s="14" t="s">
        <v>105</v>
      </c>
      <c r="G80" s="16">
        <v>25502020</v>
      </c>
      <c r="H80" s="14" t="s">
        <v>205</v>
      </c>
      <c r="I80" s="14" t="s">
        <v>105</v>
      </c>
      <c r="J80" s="15">
        <v>25301040</v>
      </c>
      <c r="K80" s="14" t="s">
        <v>211</v>
      </c>
      <c r="L80" s="2">
        <v>279511</v>
      </c>
      <c r="M80" s="14" t="s">
        <v>211</v>
      </c>
      <c r="N80" s="15">
        <v>25301040</v>
      </c>
    </row>
    <row r="81" spans="1:14" s="2" customFormat="1" x14ac:dyDescent="0.25">
      <c r="A81" s="14" t="s">
        <v>228</v>
      </c>
      <c r="B81" s="14">
        <v>8180908</v>
      </c>
      <c r="C81" s="14" t="s">
        <v>229</v>
      </c>
      <c r="D81" s="14" t="s">
        <v>230</v>
      </c>
      <c r="E81" s="14" t="s">
        <v>231</v>
      </c>
      <c r="F81" s="14" t="s">
        <v>105</v>
      </c>
      <c r="G81" s="16">
        <v>25502020</v>
      </c>
      <c r="H81" s="14" t="s">
        <v>205</v>
      </c>
      <c r="I81" s="14" t="s">
        <v>105</v>
      </c>
      <c r="J81" s="15">
        <v>25301040</v>
      </c>
      <c r="K81" s="14" t="s">
        <v>211</v>
      </c>
      <c r="L81" s="2">
        <v>326020</v>
      </c>
      <c r="M81" s="14" t="s">
        <v>211</v>
      </c>
      <c r="N81" s="15">
        <v>25301040</v>
      </c>
    </row>
    <row r="82" spans="1:14" s="2" customFormat="1" x14ac:dyDescent="0.25">
      <c r="A82" s="14" t="s">
        <v>232</v>
      </c>
      <c r="B82" s="14">
        <v>8179056</v>
      </c>
      <c r="C82" s="14" t="s">
        <v>109</v>
      </c>
      <c r="D82" s="14" t="s">
        <v>131</v>
      </c>
      <c r="E82" s="14" t="s">
        <v>39</v>
      </c>
      <c r="F82" s="14" t="s">
        <v>105</v>
      </c>
      <c r="G82" s="16">
        <v>25502020</v>
      </c>
      <c r="H82" s="14" t="s">
        <v>205</v>
      </c>
      <c r="I82" s="14" t="s">
        <v>105</v>
      </c>
      <c r="J82" s="15">
        <v>25301040</v>
      </c>
      <c r="K82" s="14" t="s">
        <v>211</v>
      </c>
      <c r="L82" s="2">
        <v>318762</v>
      </c>
      <c r="M82" s="14" t="s">
        <v>211</v>
      </c>
      <c r="N82" s="15">
        <v>25301040</v>
      </c>
    </row>
    <row r="83" spans="1:14" s="2" customFormat="1" x14ac:dyDescent="0.25">
      <c r="A83" s="14" t="s">
        <v>233</v>
      </c>
      <c r="B83" s="14">
        <v>8179426</v>
      </c>
      <c r="C83" s="14" t="s">
        <v>234</v>
      </c>
      <c r="D83" s="14" t="s">
        <v>97</v>
      </c>
      <c r="E83" s="14" t="s">
        <v>43</v>
      </c>
      <c r="F83" s="14" t="s">
        <v>105</v>
      </c>
      <c r="G83" s="16">
        <v>25502020</v>
      </c>
      <c r="H83" s="14" t="s">
        <v>205</v>
      </c>
      <c r="I83" s="14" t="s">
        <v>105</v>
      </c>
      <c r="J83" s="15">
        <v>25503030</v>
      </c>
      <c r="K83" s="14" t="s">
        <v>107</v>
      </c>
      <c r="L83" s="2">
        <v>320615</v>
      </c>
      <c r="M83" s="14" t="s">
        <v>107</v>
      </c>
      <c r="N83" s="15">
        <v>25503030</v>
      </c>
    </row>
    <row r="84" spans="1:14" s="2" customFormat="1" x14ac:dyDescent="0.25">
      <c r="A84" s="14" t="s">
        <v>235</v>
      </c>
      <c r="B84" s="14">
        <v>359802</v>
      </c>
      <c r="C84" s="14" t="s">
        <v>87</v>
      </c>
      <c r="D84" s="14" t="s">
        <v>88</v>
      </c>
      <c r="E84" s="14" t="s">
        <v>31</v>
      </c>
      <c r="F84" s="14" t="s">
        <v>105</v>
      </c>
      <c r="G84" s="16">
        <v>25502020</v>
      </c>
      <c r="H84" s="14" t="s">
        <v>205</v>
      </c>
      <c r="I84" s="14" t="s">
        <v>105</v>
      </c>
      <c r="J84" s="15">
        <v>25504060</v>
      </c>
      <c r="K84" s="14" t="s">
        <v>236</v>
      </c>
      <c r="L84" s="2">
        <v>146034</v>
      </c>
      <c r="M84" s="14" t="s">
        <v>236</v>
      </c>
      <c r="N84" s="15">
        <v>25504060</v>
      </c>
    </row>
    <row r="85" spans="1:14" s="2" customFormat="1" x14ac:dyDescent="0.25">
      <c r="A85" s="14" t="s">
        <v>237</v>
      </c>
      <c r="B85" s="14">
        <v>819248</v>
      </c>
      <c r="C85" s="14" t="s">
        <v>133</v>
      </c>
      <c r="D85" s="14" t="s">
        <v>204</v>
      </c>
      <c r="E85" s="14" t="s">
        <v>44</v>
      </c>
      <c r="F85" s="14" t="s">
        <v>105</v>
      </c>
      <c r="G85" s="16">
        <v>25502020</v>
      </c>
      <c r="H85" s="14" t="s">
        <v>205</v>
      </c>
      <c r="I85" s="14" t="s">
        <v>119</v>
      </c>
      <c r="J85" s="15">
        <v>30101010</v>
      </c>
      <c r="K85" s="14" t="s">
        <v>206</v>
      </c>
      <c r="L85" s="2">
        <v>274218</v>
      </c>
      <c r="M85" s="14" t="s">
        <v>206</v>
      </c>
      <c r="N85" s="15">
        <v>30101010</v>
      </c>
    </row>
    <row r="86" spans="1:14" s="2" customFormat="1" x14ac:dyDescent="0.25">
      <c r="A86" s="14" t="s">
        <v>238</v>
      </c>
      <c r="B86" s="14">
        <v>8248220</v>
      </c>
      <c r="C86" s="14" t="s">
        <v>229</v>
      </c>
      <c r="D86" s="14" t="s">
        <v>230</v>
      </c>
      <c r="E86" s="14" t="s">
        <v>231</v>
      </c>
      <c r="F86" s="14" t="s">
        <v>105</v>
      </c>
      <c r="G86" s="16">
        <v>25502020</v>
      </c>
      <c r="H86" s="14" t="s">
        <v>205</v>
      </c>
      <c r="I86" s="14" t="s">
        <v>105</v>
      </c>
      <c r="J86" s="15">
        <v>25504040</v>
      </c>
      <c r="K86" s="14" t="s">
        <v>215</v>
      </c>
      <c r="L86" s="2">
        <v>334335</v>
      </c>
      <c r="M86" s="14" t="s">
        <v>215</v>
      </c>
      <c r="N86" s="15">
        <v>25504040</v>
      </c>
    </row>
    <row r="87" spans="1:14" s="2" customFormat="1" x14ac:dyDescent="0.25">
      <c r="A87" s="14" t="s">
        <v>239</v>
      </c>
      <c r="B87" s="14">
        <v>8178749</v>
      </c>
      <c r="C87" s="14" t="s">
        <v>147</v>
      </c>
      <c r="D87" s="14" t="s">
        <v>88</v>
      </c>
      <c r="E87" s="14" t="s">
        <v>31</v>
      </c>
      <c r="F87" s="14" t="s">
        <v>105</v>
      </c>
      <c r="G87" s="16">
        <v>25502020</v>
      </c>
      <c r="H87" s="14" t="s">
        <v>205</v>
      </c>
      <c r="I87" s="14" t="s">
        <v>105</v>
      </c>
      <c r="J87" s="15">
        <v>25503030</v>
      </c>
      <c r="K87" s="14" t="s">
        <v>107</v>
      </c>
      <c r="L87" s="2">
        <v>317354</v>
      </c>
      <c r="M87" s="14" t="s">
        <v>107</v>
      </c>
      <c r="N87" s="15">
        <v>25503030</v>
      </c>
    </row>
    <row r="88" spans="1:14" s="2" customFormat="1" x14ac:dyDescent="0.25">
      <c r="A88" s="14" t="s">
        <v>240</v>
      </c>
      <c r="B88" s="14">
        <v>11557</v>
      </c>
      <c r="C88" s="14" t="s">
        <v>162</v>
      </c>
      <c r="D88" s="14" t="s">
        <v>163</v>
      </c>
      <c r="E88" s="14" t="s">
        <v>164</v>
      </c>
      <c r="F88" s="14" t="s">
        <v>105</v>
      </c>
      <c r="G88" s="16">
        <v>25502020</v>
      </c>
      <c r="H88" s="14" t="s">
        <v>205</v>
      </c>
      <c r="I88" s="14" t="s">
        <v>105</v>
      </c>
      <c r="J88" s="15">
        <v>25503030</v>
      </c>
      <c r="K88" s="14" t="s">
        <v>107</v>
      </c>
      <c r="L88" s="2">
        <v>32289</v>
      </c>
      <c r="M88" s="14" t="s">
        <v>107</v>
      </c>
      <c r="N88" s="15">
        <v>25503030</v>
      </c>
    </row>
    <row r="89" spans="1:14" s="2" customFormat="1" x14ac:dyDescent="0.25">
      <c r="A89" s="14" t="s">
        <v>241</v>
      </c>
      <c r="B89" s="14">
        <v>26067</v>
      </c>
      <c r="C89" s="14" t="s">
        <v>87</v>
      </c>
      <c r="D89" s="14" t="s">
        <v>97</v>
      </c>
      <c r="E89" s="14" t="s">
        <v>43</v>
      </c>
      <c r="F89" s="14" t="s">
        <v>105</v>
      </c>
      <c r="G89" s="16">
        <v>25502020</v>
      </c>
      <c r="H89" s="14" t="s">
        <v>205</v>
      </c>
      <c r="I89" s="14" t="s">
        <v>105</v>
      </c>
      <c r="J89" s="15">
        <v>25503030</v>
      </c>
      <c r="K89" s="14" t="s">
        <v>107</v>
      </c>
      <c r="L89" s="2">
        <v>4337</v>
      </c>
      <c r="M89" s="14" t="s">
        <v>107</v>
      </c>
      <c r="N89" s="15">
        <v>25503030</v>
      </c>
    </row>
    <row r="90" spans="1:14" s="2" customFormat="1" x14ac:dyDescent="0.25">
      <c r="A90" s="14" t="s">
        <v>242</v>
      </c>
      <c r="B90" s="14">
        <v>8184596</v>
      </c>
      <c r="C90" s="14" t="s">
        <v>224</v>
      </c>
      <c r="D90" s="14" t="s">
        <v>225</v>
      </c>
      <c r="E90" s="14" t="s">
        <v>226</v>
      </c>
      <c r="F90" s="14" t="s">
        <v>105</v>
      </c>
      <c r="G90" s="16">
        <v>25502020</v>
      </c>
      <c r="H90" s="14" t="s">
        <v>205</v>
      </c>
      <c r="I90" s="14" t="s">
        <v>105</v>
      </c>
      <c r="J90" s="15">
        <v>25503030</v>
      </c>
      <c r="K90" s="14" t="s">
        <v>107</v>
      </c>
      <c r="L90" s="2">
        <v>330276</v>
      </c>
      <c r="M90" s="14" t="s">
        <v>107</v>
      </c>
      <c r="N90" s="15">
        <v>25503030</v>
      </c>
    </row>
    <row r="91" spans="1:14" s="2" customFormat="1" x14ac:dyDescent="0.25">
      <c r="A91" s="14" t="s">
        <v>243</v>
      </c>
      <c r="B91" s="14">
        <v>8031348</v>
      </c>
      <c r="C91" s="14" t="s">
        <v>244</v>
      </c>
      <c r="D91" s="14" t="s">
        <v>163</v>
      </c>
      <c r="E91" s="14" t="s">
        <v>164</v>
      </c>
      <c r="F91" s="14" t="s">
        <v>105</v>
      </c>
      <c r="G91" s="16">
        <v>25502020</v>
      </c>
      <c r="H91" s="14" t="s">
        <v>205</v>
      </c>
      <c r="I91" s="14" t="s">
        <v>105</v>
      </c>
      <c r="J91" s="15">
        <v>25503030</v>
      </c>
      <c r="K91" s="14" t="s">
        <v>107</v>
      </c>
      <c r="L91" s="2">
        <v>290499</v>
      </c>
      <c r="M91" s="14" t="s">
        <v>107</v>
      </c>
      <c r="N91" s="15">
        <v>25503030</v>
      </c>
    </row>
    <row r="92" spans="1:14" s="2" customFormat="1" x14ac:dyDescent="0.25">
      <c r="A92" s="14" t="s">
        <v>245</v>
      </c>
      <c r="B92" s="14">
        <v>31171</v>
      </c>
      <c r="C92" s="14" t="s">
        <v>122</v>
      </c>
      <c r="D92" s="14" t="s">
        <v>123</v>
      </c>
      <c r="E92" s="14" t="s">
        <v>36</v>
      </c>
      <c r="F92" s="14" t="s">
        <v>105</v>
      </c>
      <c r="G92" s="16">
        <v>25502020</v>
      </c>
      <c r="H92" s="14" t="s">
        <v>205</v>
      </c>
      <c r="I92" s="14" t="s">
        <v>105</v>
      </c>
      <c r="J92" s="15">
        <v>25503030</v>
      </c>
      <c r="K92" s="14" t="s">
        <v>107</v>
      </c>
      <c r="L92" s="2">
        <v>7734</v>
      </c>
      <c r="M92" s="14" t="s">
        <v>107</v>
      </c>
      <c r="N92" s="15">
        <v>25503030</v>
      </c>
    </row>
    <row r="93" spans="1:14" s="2" customFormat="1" x14ac:dyDescent="0.25">
      <c r="A93" s="14" t="s">
        <v>246</v>
      </c>
      <c r="B93" s="14">
        <v>8030587</v>
      </c>
      <c r="C93" s="14" t="s">
        <v>87</v>
      </c>
      <c r="D93" s="14" t="s">
        <v>88</v>
      </c>
      <c r="E93" s="14" t="s">
        <v>31</v>
      </c>
      <c r="F93" s="14" t="s">
        <v>105</v>
      </c>
      <c r="G93" s="16">
        <v>25502020</v>
      </c>
      <c r="H93" s="14" t="s">
        <v>205</v>
      </c>
      <c r="I93" s="14" t="s">
        <v>105</v>
      </c>
      <c r="J93" s="15">
        <v>25504010</v>
      </c>
      <c r="K93" s="14" t="s">
        <v>213</v>
      </c>
      <c r="L93" s="2">
        <v>288159</v>
      </c>
      <c r="M93" s="14" t="s">
        <v>213</v>
      </c>
      <c r="N93" s="15">
        <v>25504010</v>
      </c>
    </row>
    <row r="94" spans="1:14" s="2" customFormat="1" x14ac:dyDescent="0.25">
      <c r="A94" s="14" t="s">
        <v>247</v>
      </c>
      <c r="B94" s="14">
        <v>758324</v>
      </c>
      <c r="C94" s="14" t="s">
        <v>174</v>
      </c>
      <c r="D94" s="14" t="s">
        <v>175</v>
      </c>
      <c r="E94" s="14" t="s">
        <v>35</v>
      </c>
      <c r="F94" s="14" t="s">
        <v>105</v>
      </c>
      <c r="G94" s="16">
        <v>25502020</v>
      </c>
      <c r="H94" s="14" t="s">
        <v>205</v>
      </c>
      <c r="I94" s="14" t="s">
        <v>105</v>
      </c>
      <c r="J94" s="15">
        <v>25301040</v>
      </c>
      <c r="K94" s="14" t="s">
        <v>211</v>
      </c>
      <c r="L94" s="2">
        <v>189641</v>
      </c>
      <c r="M94" s="14" t="s">
        <v>211</v>
      </c>
      <c r="N94" s="15">
        <v>25301040</v>
      </c>
    </row>
    <row r="95" spans="1:14" s="2" customFormat="1" x14ac:dyDescent="0.25">
      <c r="A95" s="14" t="s">
        <v>248</v>
      </c>
      <c r="B95" s="14">
        <v>56239</v>
      </c>
      <c r="C95" s="14" t="s">
        <v>122</v>
      </c>
      <c r="D95" s="14" t="s">
        <v>123</v>
      </c>
      <c r="E95" s="14" t="s">
        <v>36</v>
      </c>
      <c r="F95" s="14" t="s">
        <v>105</v>
      </c>
      <c r="G95" s="16">
        <v>25502020</v>
      </c>
      <c r="H95" s="14" t="s">
        <v>205</v>
      </c>
      <c r="I95" s="14" t="s">
        <v>105</v>
      </c>
      <c r="J95" s="15">
        <v>25504010</v>
      </c>
      <c r="K95" s="14" t="s">
        <v>213</v>
      </c>
      <c r="L95" s="2">
        <v>52334</v>
      </c>
      <c r="M95" s="14" t="s">
        <v>213</v>
      </c>
      <c r="N95" s="15">
        <v>25504010</v>
      </c>
    </row>
    <row r="96" spans="1:14" s="2" customFormat="1" x14ac:dyDescent="0.25">
      <c r="A96" s="14" t="s">
        <v>249</v>
      </c>
      <c r="B96" s="14">
        <v>291363</v>
      </c>
      <c r="C96" s="14" t="s">
        <v>133</v>
      </c>
      <c r="D96" s="14" t="s">
        <v>88</v>
      </c>
      <c r="E96" s="14" t="s">
        <v>31</v>
      </c>
      <c r="F96" s="14" t="s">
        <v>105</v>
      </c>
      <c r="G96" s="16">
        <v>25502020</v>
      </c>
      <c r="H96" s="14" t="s">
        <v>205</v>
      </c>
      <c r="I96" s="14" t="s">
        <v>105</v>
      </c>
      <c r="J96" s="15">
        <v>25503030</v>
      </c>
      <c r="K96" s="14" t="s">
        <v>107</v>
      </c>
      <c r="L96" s="2">
        <v>132902</v>
      </c>
      <c r="M96" s="14" t="s">
        <v>107</v>
      </c>
      <c r="N96" s="15">
        <v>25503030</v>
      </c>
    </row>
    <row r="97" spans="1:14" s="2" customFormat="1" x14ac:dyDescent="0.25">
      <c r="A97" s="14" t="s">
        <v>250</v>
      </c>
      <c r="B97" s="14">
        <v>570547</v>
      </c>
      <c r="C97" s="14" t="s">
        <v>251</v>
      </c>
      <c r="D97" s="14" t="s">
        <v>252</v>
      </c>
      <c r="E97" s="14" t="s">
        <v>53</v>
      </c>
      <c r="F97" s="14" t="s">
        <v>105</v>
      </c>
      <c r="G97" s="16">
        <v>25502020</v>
      </c>
      <c r="H97" s="14" t="s">
        <v>205</v>
      </c>
      <c r="I97" s="14" t="s">
        <v>105</v>
      </c>
      <c r="J97" s="15">
        <v>25503030</v>
      </c>
      <c r="K97" s="14" t="s">
        <v>107</v>
      </c>
      <c r="L97" s="2">
        <v>157829</v>
      </c>
      <c r="M97" s="14" t="s">
        <v>107</v>
      </c>
      <c r="N97" s="15">
        <v>25503030</v>
      </c>
    </row>
    <row r="98" spans="1:14" s="2" customFormat="1" x14ac:dyDescent="0.25">
      <c r="A98" s="14" t="s">
        <v>253</v>
      </c>
      <c r="B98" s="14">
        <v>41619</v>
      </c>
      <c r="C98" s="14" t="s">
        <v>116</v>
      </c>
      <c r="D98" s="14" t="s">
        <v>117</v>
      </c>
      <c r="E98" s="14" t="s">
        <v>28</v>
      </c>
      <c r="F98" s="14" t="s">
        <v>105</v>
      </c>
      <c r="G98" s="16">
        <v>25502020</v>
      </c>
      <c r="H98" s="14" t="s">
        <v>205</v>
      </c>
      <c r="I98" s="14" t="s">
        <v>105</v>
      </c>
      <c r="J98" s="15">
        <v>25503030</v>
      </c>
      <c r="K98" s="14" t="s">
        <v>107</v>
      </c>
      <c r="L98" s="2">
        <v>37926</v>
      </c>
      <c r="M98" s="14" t="s">
        <v>107</v>
      </c>
      <c r="N98" s="15">
        <v>25503030</v>
      </c>
    </row>
    <row r="99" spans="1:14" s="2" customFormat="1" x14ac:dyDescent="0.25">
      <c r="A99" s="14" t="s">
        <v>254</v>
      </c>
      <c r="B99" s="14">
        <v>819190</v>
      </c>
      <c r="C99" s="14" t="s">
        <v>133</v>
      </c>
      <c r="D99" s="14" t="s">
        <v>97</v>
      </c>
      <c r="E99" s="14" t="s">
        <v>43</v>
      </c>
      <c r="F99" s="14" t="s">
        <v>105</v>
      </c>
      <c r="G99" s="16">
        <v>25502020</v>
      </c>
      <c r="H99" s="14" t="s">
        <v>205</v>
      </c>
      <c r="I99" s="14" t="s">
        <v>105</v>
      </c>
      <c r="J99" s="15">
        <v>25503030</v>
      </c>
      <c r="K99" s="14" t="s">
        <v>107</v>
      </c>
      <c r="L99" s="2">
        <v>274160</v>
      </c>
      <c r="M99" s="14" t="s">
        <v>107</v>
      </c>
      <c r="N99" s="15">
        <v>25503030</v>
      </c>
    </row>
    <row r="100" spans="1:14" s="2" customFormat="1" x14ac:dyDescent="0.25">
      <c r="A100" s="14" t="s">
        <v>255</v>
      </c>
      <c r="B100" s="14">
        <v>737530</v>
      </c>
      <c r="C100" s="14" t="s">
        <v>244</v>
      </c>
      <c r="D100" s="14" t="s">
        <v>256</v>
      </c>
      <c r="E100" s="14" t="s">
        <v>34</v>
      </c>
      <c r="F100" s="14" t="s">
        <v>105</v>
      </c>
      <c r="G100" s="16">
        <v>25502020</v>
      </c>
      <c r="H100" s="14" t="s">
        <v>205</v>
      </c>
      <c r="I100" s="14" t="s">
        <v>105</v>
      </c>
      <c r="J100" s="15">
        <v>25301040</v>
      </c>
      <c r="K100" s="14" t="s">
        <v>211</v>
      </c>
      <c r="L100" s="2">
        <v>178725</v>
      </c>
      <c r="M100" s="14" t="s">
        <v>211</v>
      </c>
      <c r="N100" s="15">
        <v>25301040</v>
      </c>
    </row>
    <row r="101" spans="1:14" s="2" customFormat="1" x14ac:dyDescent="0.25">
      <c r="A101" s="14" t="s">
        <v>257</v>
      </c>
      <c r="B101" s="14">
        <v>8030627</v>
      </c>
      <c r="C101" s="14" t="s">
        <v>87</v>
      </c>
      <c r="D101" s="14" t="s">
        <v>88</v>
      </c>
      <c r="E101" s="14" t="s">
        <v>31</v>
      </c>
      <c r="F101" s="14" t="s">
        <v>105</v>
      </c>
      <c r="G101" s="16">
        <v>25502020</v>
      </c>
      <c r="H101" s="14" t="s">
        <v>205</v>
      </c>
      <c r="I101" s="14" t="s">
        <v>105</v>
      </c>
      <c r="J101" s="15">
        <v>25504040</v>
      </c>
      <c r="K101" s="14" t="s">
        <v>215</v>
      </c>
      <c r="L101" s="2">
        <v>288439</v>
      </c>
      <c r="M101" s="14" t="s">
        <v>215</v>
      </c>
      <c r="N101" s="15">
        <v>25504040</v>
      </c>
    </row>
    <row r="102" spans="1:14" s="2" customFormat="1" x14ac:dyDescent="0.25">
      <c r="A102" s="14" t="s">
        <v>258</v>
      </c>
      <c r="B102" s="14">
        <v>46622</v>
      </c>
      <c r="C102" s="14" t="s">
        <v>259</v>
      </c>
      <c r="D102" s="14" t="s">
        <v>97</v>
      </c>
      <c r="E102" s="14" t="s">
        <v>43</v>
      </c>
      <c r="F102" s="14" t="s">
        <v>105</v>
      </c>
      <c r="G102" s="16">
        <v>25502020</v>
      </c>
      <c r="H102" s="14" t="s">
        <v>205</v>
      </c>
      <c r="I102" s="14" t="s">
        <v>105</v>
      </c>
      <c r="J102" s="15">
        <v>25503030</v>
      </c>
      <c r="K102" s="14" t="s">
        <v>107</v>
      </c>
      <c r="L102" s="2">
        <v>41999</v>
      </c>
      <c r="M102" s="14" t="s">
        <v>107</v>
      </c>
      <c r="N102" s="15">
        <v>25503030</v>
      </c>
    </row>
    <row r="103" spans="1:14" s="2" customFormat="1" x14ac:dyDescent="0.25">
      <c r="A103" s="14" t="s">
        <v>260</v>
      </c>
      <c r="B103" s="14">
        <v>820590</v>
      </c>
      <c r="C103" s="14" t="s">
        <v>122</v>
      </c>
      <c r="D103" s="14" t="s">
        <v>123</v>
      </c>
      <c r="E103" s="14" t="s">
        <v>36</v>
      </c>
      <c r="F103" s="14" t="s">
        <v>105</v>
      </c>
      <c r="G103" s="16">
        <v>25502020</v>
      </c>
      <c r="H103" s="14" t="s">
        <v>205</v>
      </c>
      <c r="I103" s="14" t="s">
        <v>105</v>
      </c>
      <c r="J103" s="15">
        <v>25503030</v>
      </c>
      <c r="K103" s="14" t="s">
        <v>107</v>
      </c>
      <c r="L103" s="2">
        <v>275296</v>
      </c>
      <c r="M103" s="14" t="s">
        <v>107</v>
      </c>
      <c r="N103" s="15">
        <v>25503030</v>
      </c>
    </row>
    <row r="104" spans="1:14" s="2" customFormat="1" x14ac:dyDescent="0.25">
      <c r="A104" s="14" t="s">
        <v>261</v>
      </c>
      <c r="B104" s="14">
        <v>8108690</v>
      </c>
      <c r="C104" s="14" t="s">
        <v>133</v>
      </c>
      <c r="D104" s="14" t="s">
        <v>204</v>
      </c>
      <c r="E104" s="14" t="s">
        <v>44</v>
      </c>
      <c r="F104" s="14" t="s">
        <v>105</v>
      </c>
      <c r="G104" s="16">
        <v>25502020</v>
      </c>
      <c r="H104" s="14" t="s">
        <v>205</v>
      </c>
      <c r="I104" s="14" t="s">
        <v>105</v>
      </c>
      <c r="J104" s="15">
        <v>25503030</v>
      </c>
      <c r="K104" s="14" t="s">
        <v>107</v>
      </c>
      <c r="L104" s="2">
        <v>140534</v>
      </c>
      <c r="M104" s="14" t="s">
        <v>107</v>
      </c>
      <c r="N104" s="15">
        <v>25503030</v>
      </c>
    </row>
    <row r="105" spans="1:14" s="2" customFormat="1" x14ac:dyDescent="0.25">
      <c r="A105" s="14" t="s">
        <v>262</v>
      </c>
      <c r="B105" s="14">
        <v>484362</v>
      </c>
      <c r="C105" s="14" t="s">
        <v>87</v>
      </c>
      <c r="D105" s="14" t="s">
        <v>97</v>
      </c>
      <c r="E105" s="14" t="s">
        <v>43</v>
      </c>
      <c r="F105" s="14" t="s">
        <v>105</v>
      </c>
      <c r="G105" s="16">
        <v>25502020</v>
      </c>
      <c r="H105" s="14" t="s">
        <v>205</v>
      </c>
      <c r="I105" s="14" t="s">
        <v>105</v>
      </c>
      <c r="J105" s="15">
        <v>25503030</v>
      </c>
      <c r="K105" s="14" t="s">
        <v>107</v>
      </c>
      <c r="L105" s="2">
        <v>153929</v>
      </c>
      <c r="M105" s="14" t="s">
        <v>107</v>
      </c>
      <c r="N105" s="15">
        <v>25503030</v>
      </c>
    </row>
    <row r="106" spans="1:14" s="2" customFormat="1" x14ac:dyDescent="0.25">
      <c r="A106" s="14" t="s">
        <v>263</v>
      </c>
      <c r="B106" s="14">
        <v>36083</v>
      </c>
      <c r="C106" s="14" t="s">
        <v>109</v>
      </c>
      <c r="D106" s="14" t="s">
        <v>131</v>
      </c>
      <c r="E106" s="14" t="s">
        <v>39</v>
      </c>
      <c r="F106" s="14" t="s">
        <v>105</v>
      </c>
      <c r="G106" s="16">
        <v>25502020</v>
      </c>
      <c r="H106" s="14" t="s">
        <v>205</v>
      </c>
      <c r="I106" s="14" t="s">
        <v>105</v>
      </c>
      <c r="J106" s="15">
        <v>25504010</v>
      </c>
      <c r="K106" s="14" t="s">
        <v>213</v>
      </c>
      <c r="L106" s="2">
        <v>18545</v>
      </c>
      <c r="M106" s="14" t="s">
        <v>213</v>
      </c>
      <c r="N106" s="15">
        <v>25504010</v>
      </c>
    </row>
    <row r="107" spans="1:14" s="2" customFormat="1" x14ac:dyDescent="0.25">
      <c r="A107" s="14" t="s">
        <v>264</v>
      </c>
      <c r="B107" s="14">
        <v>8107494</v>
      </c>
      <c r="C107" s="14" t="s">
        <v>133</v>
      </c>
      <c r="D107" s="14" t="s">
        <v>97</v>
      </c>
      <c r="E107" s="14" t="s">
        <v>43</v>
      </c>
      <c r="F107" s="14" t="s">
        <v>105</v>
      </c>
      <c r="G107" s="16">
        <v>25502020</v>
      </c>
      <c r="H107" s="14" t="s">
        <v>205</v>
      </c>
      <c r="I107" s="14" t="s">
        <v>119</v>
      </c>
      <c r="J107" s="15">
        <v>30101040</v>
      </c>
      <c r="K107" s="14" t="s">
        <v>120</v>
      </c>
      <c r="L107" s="2">
        <v>304082</v>
      </c>
      <c r="M107" s="14" t="s">
        <v>120</v>
      </c>
      <c r="N107" s="15">
        <v>30101040</v>
      </c>
    </row>
    <row r="108" spans="1:14" s="2" customFormat="1" x14ac:dyDescent="0.25">
      <c r="A108" s="14" t="s">
        <v>265</v>
      </c>
      <c r="B108" s="14">
        <v>8180357</v>
      </c>
      <c r="C108" s="14" t="s">
        <v>174</v>
      </c>
      <c r="D108" s="14" t="s">
        <v>175</v>
      </c>
      <c r="E108" s="14" t="s">
        <v>35</v>
      </c>
      <c r="F108" s="14" t="s">
        <v>105</v>
      </c>
      <c r="G108" s="16">
        <v>25502020</v>
      </c>
      <c r="H108" s="14" t="s">
        <v>205</v>
      </c>
      <c r="I108" s="14" t="s">
        <v>105</v>
      </c>
      <c r="J108" s="15">
        <v>25504010</v>
      </c>
      <c r="K108" s="14" t="s">
        <v>213</v>
      </c>
      <c r="L108" s="2">
        <v>324136</v>
      </c>
      <c r="M108" s="14" t="s">
        <v>213</v>
      </c>
      <c r="N108" s="15">
        <v>25504010</v>
      </c>
    </row>
    <row r="109" spans="1:14" s="2" customFormat="1" x14ac:dyDescent="0.25">
      <c r="A109" s="14" t="s">
        <v>266</v>
      </c>
      <c r="B109" s="14">
        <v>219181</v>
      </c>
      <c r="C109" s="14" t="s">
        <v>133</v>
      </c>
      <c r="D109" s="14" t="s">
        <v>97</v>
      </c>
      <c r="E109" s="14" t="s">
        <v>43</v>
      </c>
      <c r="F109" s="14" t="s">
        <v>105</v>
      </c>
      <c r="G109" s="16">
        <v>25502020</v>
      </c>
      <c r="H109" s="14" t="s">
        <v>205</v>
      </c>
      <c r="I109" s="14" t="s">
        <v>105</v>
      </c>
      <c r="J109" s="15">
        <v>25504020</v>
      </c>
      <c r="K109" s="14" t="s">
        <v>267</v>
      </c>
      <c r="L109" s="2">
        <v>118422</v>
      </c>
      <c r="M109" s="14" t="s">
        <v>267</v>
      </c>
      <c r="N109" s="15">
        <v>25504020</v>
      </c>
    </row>
    <row r="110" spans="1:14" s="2" customFormat="1" x14ac:dyDescent="0.25">
      <c r="A110" s="14" t="s">
        <v>268</v>
      </c>
      <c r="B110" s="14">
        <v>8181416</v>
      </c>
      <c r="C110" s="14" t="s">
        <v>109</v>
      </c>
      <c r="D110" s="14" t="s">
        <v>88</v>
      </c>
      <c r="E110" s="14" t="s">
        <v>31</v>
      </c>
      <c r="F110" s="14" t="s">
        <v>105</v>
      </c>
      <c r="G110" s="16">
        <v>25502020</v>
      </c>
      <c r="H110" s="14" t="s">
        <v>205</v>
      </c>
      <c r="I110" s="14" t="s">
        <v>105</v>
      </c>
      <c r="J110" s="15">
        <v>25504050</v>
      </c>
      <c r="K110" s="14" t="s">
        <v>269</v>
      </c>
      <c r="L110" s="2">
        <v>326797</v>
      </c>
      <c r="M110" s="14" t="s">
        <v>269</v>
      </c>
      <c r="N110" s="15">
        <v>25504050</v>
      </c>
    </row>
    <row r="111" spans="1:14" s="2" customFormat="1" x14ac:dyDescent="0.25">
      <c r="A111" s="14" t="s">
        <v>270</v>
      </c>
      <c r="B111" s="14">
        <v>8030624</v>
      </c>
      <c r="C111" s="14" t="s">
        <v>234</v>
      </c>
      <c r="D111" s="14" t="s">
        <v>88</v>
      </c>
      <c r="E111" s="14" t="s">
        <v>31</v>
      </c>
      <c r="F111" s="14" t="s">
        <v>105</v>
      </c>
      <c r="G111" s="16">
        <v>25502020</v>
      </c>
      <c r="H111" s="14" t="s">
        <v>205</v>
      </c>
      <c r="I111" s="14" t="s">
        <v>170</v>
      </c>
      <c r="J111" s="15">
        <v>20202010</v>
      </c>
      <c r="K111" s="14" t="s">
        <v>271</v>
      </c>
      <c r="L111" s="2">
        <v>288344</v>
      </c>
      <c r="M111" s="14" t="s">
        <v>271</v>
      </c>
      <c r="N111" s="15">
        <v>20202010</v>
      </c>
    </row>
    <row r="112" spans="1:14" s="2" customFormat="1" x14ac:dyDescent="0.25">
      <c r="A112" s="14" t="s">
        <v>272</v>
      </c>
      <c r="B112" s="14">
        <v>35344</v>
      </c>
      <c r="C112" s="14" t="s">
        <v>87</v>
      </c>
      <c r="D112" s="14" t="s">
        <v>97</v>
      </c>
      <c r="E112" s="14" t="s">
        <v>43</v>
      </c>
      <c r="F112" s="14" t="s">
        <v>105</v>
      </c>
      <c r="G112" s="16">
        <v>25502020</v>
      </c>
      <c r="H112" s="14" t="s">
        <v>205</v>
      </c>
      <c r="I112" s="14" t="s">
        <v>105</v>
      </c>
      <c r="J112" s="15">
        <v>25504040</v>
      </c>
      <c r="K112" s="14" t="s">
        <v>215</v>
      </c>
      <c r="L112" s="2">
        <v>11504</v>
      </c>
      <c r="M112" s="14" t="s">
        <v>215</v>
      </c>
      <c r="N112" s="15">
        <v>25504040</v>
      </c>
    </row>
    <row r="113" spans="1:14" s="2" customFormat="1" x14ac:dyDescent="0.25">
      <c r="A113" s="14" t="s">
        <v>273</v>
      </c>
      <c r="B113" s="14">
        <v>8107440</v>
      </c>
      <c r="C113" s="14" t="s">
        <v>87</v>
      </c>
      <c r="D113" s="14" t="s">
        <v>88</v>
      </c>
      <c r="E113" s="14" t="s">
        <v>31</v>
      </c>
      <c r="F113" s="14" t="s">
        <v>274</v>
      </c>
      <c r="G113" s="16">
        <v>45102020</v>
      </c>
      <c r="H113" s="14" t="s">
        <v>275</v>
      </c>
      <c r="I113" s="14" t="s">
        <v>276</v>
      </c>
      <c r="J113" s="15">
        <v>40201060</v>
      </c>
      <c r="K113" s="14" t="s">
        <v>277</v>
      </c>
      <c r="L113" s="2">
        <v>304060</v>
      </c>
      <c r="M113" s="14" t="s">
        <v>277</v>
      </c>
      <c r="N113" s="15">
        <v>40201060</v>
      </c>
    </row>
    <row r="114" spans="1:14" s="2" customFormat="1" x14ac:dyDescent="0.25">
      <c r="A114" s="14" t="s">
        <v>278</v>
      </c>
      <c r="B114" s="14">
        <v>46636</v>
      </c>
      <c r="C114" s="14" t="s">
        <v>87</v>
      </c>
      <c r="D114" s="14" t="s">
        <v>88</v>
      </c>
      <c r="E114" s="14" t="s">
        <v>31</v>
      </c>
      <c r="F114" s="14" t="s">
        <v>274</v>
      </c>
      <c r="G114" s="16">
        <v>45102020</v>
      </c>
      <c r="H114" s="14" t="s">
        <v>275</v>
      </c>
      <c r="I114" s="14" t="s">
        <v>170</v>
      </c>
      <c r="J114" s="15">
        <v>20202030</v>
      </c>
      <c r="K114" s="14" t="s">
        <v>275</v>
      </c>
      <c r="L114" s="2">
        <v>42013</v>
      </c>
      <c r="M114" s="14" t="s">
        <v>275</v>
      </c>
      <c r="N114" s="15">
        <v>20202030</v>
      </c>
    </row>
    <row r="115" spans="1:14" s="2" customFormat="1" x14ac:dyDescent="0.25">
      <c r="A115" s="14" t="s">
        <v>279</v>
      </c>
      <c r="B115" s="14">
        <v>823368</v>
      </c>
      <c r="C115" s="14" t="s">
        <v>229</v>
      </c>
      <c r="D115" s="14" t="s">
        <v>230</v>
      </c>
      <c r="E115" s="14" t="s">
        <v>231</v>
      </c>
      <c r="F115" s="14" t="s">
        <v>276</v>
      </c>
      <c r="G115" s="16">
        <v>40102010</v>
      </c>
      <c r="H115" s="14" t="s">
        <v>280</v>
      </c>
      <c r="I115" s="14" t="s">
        <v>276</v>
      </c>
      <c r="J115" s="15">
        <v>40201050</v>
      </c>
      <c r="K115" s="14" t="s">
        <v>281</v>
      </c>
      <c r="L115" s="2">
        <v>277459</v>
      </c>
      <c r="M115" s="14" t="s">
        <v>281</v>
      </c>
      <c r="N115" s="15">
        <v>40201050</v>
      </c>
    </row>
    <row r="116" spans="1:14" s="2" customFormat="1" x14ac:dyDescent="0.25">
      <c r="A116" s="14" t="s">
        <v>282</v>
      </c>
      <c r="B116" s="14">
        <v>8176321</v>
      </c>
      <c r="C116" s="14" t="s">
        <v>87</v>
      </c>
      <c r="D116" s="14" t="s">
        <v>97</v>
      </c>
      <c r="E116" s="14" t="s">
        <v>43</v>
      </c>
      <c r="F116" s="14" t="s">
        <v>274</v>
      </c>
      <c r="G116" s="16">
        <v>45102020</v>
      </c>
      <c r="H116" s="14" t="s">
        <v>275</v>
      </c>
      <c r="I116" s="14" t="s">
        <v>276</v>
      </c>
      <c r="J116" s="15">
        <v>40201060</v>
      </c>
      <c r="K116" s="14" t="s">
        <v>277</v>
      </c>
      <c r="L116" s="2">
        <v>313011</v>
      </c>
      <c r="M116" s="14" t="s">
        <v>277</v>
      </c>
      <c r="N116" s="15">
        <v>40201060</v>
      </c>
    </row>
    <row r="117" spans="1:14" s="2" customFormat="1" x14ac:dyDescent="0.25">
      <c r="A117" s="14" t="s">
        <v>283</v>
      </c>
      <c r="B117" s="14">
        <v>8175357</v>
      </c>
      <c r="C117" s="14" t="s">
        <v>87</v>
      </c>
      <c r="D117" s="14" t="s">
        <v>88</v>
      </c>
      <c r="E117" s="14" t="s">
        <v>31</v>
      </c>
      <c r="F117" s="14" t="s">
        <v>89</v>
      </c>
      <c r="G117" s="16">
        <v>60101060</v>
      </c>
      <c r="H117" s="14" t="s">
        <v>284</v>
      </c>
      <c r="I117" s="14" t="s">
        <v>89</v>
      </c>
      <c r="J117" s="15">
        <v>60106010</v>
      </c>
      <c r="K117" s="14" t="s">
        <v>285</v>
      </c>
      <c r="L117" s="2">
        <v>311020</v>
      </c>
      <c r="M117" s="14" t="s">
        <v>285</v>
      </c>
      <c r="N117" s="15">
        <v>60106010</v>
      </c>
    </row>
    <row r="118" spans="1:14" s="2" customFormat="1" x14ac:dyDescent="0.25">
      <c r="A118" s="14" t="s">
        <v>286</v>
      </c>
      <c r="B118" s="14">
        <v>8180146</v>
      </c>
      <c r="C118" s="14" t="s">
        <v>87</v>
      </c>
      <c r="D118" s="14" t="s">
        <v>97</v>
      </c>
      <c r="E118" s="14" t="s">
        <v>43</v>
      </c>
      <c r="F118" s="14" t="s">
        <v>274</v>
      </c>
      <c r="G118" s="16">
        <v>45102020</v>
      </c>
      <c r="H118" s="14" t="s">
        <v>275</v>
      </c>
      <c r="I118" s="14" t="s">
        <v>276</v>
      </c>
      <c r="J118" s="15">
        <v>40201060</v>
      </c>
      <c r="K118" s="14" t="s">
        <v>277</v>
      </c>
      <c r="L118" s="2">
        <v>323015</v>
      </c>
      <c r="M118" s="14" t="s">
        <v>277</v>
      </c>
      <c r="N118" s="15">
        <v>40201060</v>
      </c>
    </row>
    <row r="119" spans="1:14" s="2" customFormat="1" x14ac:dyDescent="0.25">
      <c r="A119" s="14" t="s">
        <v>287</v>
      </c>
      <c r="B119" s="14">
        <v>8497</v>
      </c>
      <c r="C119" s="14" t="s">
        <v>87</v>
      </c>
      <c r="D119" s="14" t="s">
        <v>88</v>
      </c>
      <c r="E119" s="14" t="s">
        <v>31</v>
      </c>
      <c r="F119" s="14" t="s">
        <v>276</v>
      </c>
      <c r="G119" s="16">
        <v>40102010</v>
      </c>
      <c r="H119" s="14" t="s">
        <v>280</v>
      </c>
      <c r="I119" s="14" t="s">
        <v>276</v>
      </c>
      <c r="J119" s="15">
        <v>40201050</v>
      </c>
      <c r="K119" s="14" t="s">
        <v>281</v>
      </c>
      <c r="L119" s="2">
        <v>1842</v>
      </c>
      <c r="M119" s="14" t="s">
        <v>281</v>
      </c>
      <c r="N119" s="15">
        <v>40201050</v>
      </c>
    </row>
    <row r="120" spans="1:14" s="2" customFormat="1" x14ac:dyDescent="0.25">
      <c r="A120" s="14" t="s">
        <v>288</v>
      </c>
      <c r="B120" s="14">
        <v>8184799</v>
      </c>
      <c r="C120" s="14" t="s">
        <v>113</v>
      </c>
      <c r="D120" s="14" t="s">
        <v>97</v>
      </c>
      <c r="E120" s="14" t="s">
        <v>43</v>
      </c>
      <c r="F120" s="14" t="s">
        <v>274</v>
      </c>
      <c r="G120" s="16">
        <v>45102020</v>
      </c>
      <c r="H120" s="14" t="s">
        <v>275</v>
      </c>
      <c r="I120" s="14" t="s">
        <v>276</v>
      </c>
      <c r="J120" s="15">
        <v>40201060</v>
      </c>
      <c r="K120" s="14" t="s">
        <v>277</v>
      </c>
      <c r="L120" s="2">
        <v>307920</v>
      </c>
      <c r="M120" s="14" t="s">
        <v>277</v>
      </c>
      <c r="N120" s="15">
        <v>40201060</v>
      </c>
    </row>
    <row r="121" spans="1:14" s="2" customFormat="1" x14ac:dyDescent="0.25">
      <c r="A121" s="14" t="s">
        <v>289</v>
      </c>
      <c r="B121" s="14">
        <v>20717</v>
      </c>
      <c r="C121" s="14" t="s">
        <v>87</v>
      </c>
      <c r="D121" s="14" t="s">
        <v>97</v>
      </c>
      <c r="E121" s="14" t="s">
        <v>43</v>
      </c>
      <c r="F121" s="14" t="s">
        <v>274</v>
      </c>
      <c r="G121" s="16">
        <v>45102020</v>
      </c>
      <c r="H121" s="14" t="s">
        <v>275</v>
      </c>
      <c r="I121" s="14" t="s">
        <v>170</v>
      </c>
      <c r="J121" s="15">
        <v>20202030</v>
      </c>
      <c r="K121" s="14" t="s">
        <v>275</v>
      </c>
      <c r="L121" s="2">
        <v>14854</v>
      </c>
      <c r="M121" s="14" t="s">
        <v>275</v>
      </c>
      <c r="N121" s="15">
        <v>20202030</v>
      </c>
    </row>
    <row r="122" spans="1:14" s="2" customFormat="1" x14ac:dyDescent="0.25">
      <c r="A122" s="14" t="s">
        <v>67</v>
      </c>
      <c r="B122" s="14">
        <v>43462</v>
      </c>
      <c r="C122" s="14" t="s">
        <v>87</v>
      </c>
      <c r="D122" s="14" t="s">
        <v>88</v>
      </c>
      <c r="E122" s="14" t="s">
        <v>31</v>
      </c>
      <c r="F122" s="14" t="s">
        <v>274</v>
      </c>
      <c r="G122" s="16">
        <v>45102020</v>
      </c>
      <c r="H122" s="14" t="s">
        <v>275</v>
      </c>
      <c r="I122" s="14" t="s">
        <v>276</v>
      </c>
      <c r="J122" s="15">
        <v>40201060</v>
      </c>
      <c r="K122" s="14" t="s">
        <v>277</v>
      </c>
      <c r="L122" s="2">
        <v>8936</v>
      </c>
      <c r="M122" s="14" t="s">
        <v>277</v>
      </c>
      <c r="N122" s="15">
        <v>40201060</v>
      </c>
    </row>
    <row r="123" spans="1:14" s="2" customFormat="1" x14ac:dyDescent="0.25">
      <c r="A123" s="14" t="s">
        <v>55</v>
      </c>
      <c r="B123" s="14">
        <v>8029707</v>
      </c>
      <c r="C123" s="14" t="s">
        <v>290</v>
      </c>
      <c r="D123" s="14" t="s">
        <v>291</v>
      </c>
      <c r="E123" s="14" t="s">
        <v>37</v>
      </c>
      <c r="F123" s="14" t="s">
        <v>274</v>
      </c>
      <c r="G123" s="16">
        <v>45102020</v>
      </c>
      <c r="H123" s="14" t="s">
        <v>275</v>
      </c>
      <c r="I123" s="14" t="s">
        <v>276</v>
      </c>
      <c r="J123" s="15">
        <v>40201060</v>
      </c>
      <c r="K123" s="14" t="s">
        <v>277</v>
      </c>
      <c r="L123" s="2">
        <v>286299</v>
      </c>
      <c r="M123" s="14" t="s">
        <v>277</v>
      </c>
      <c r="N123" s="15">
        <v>40201060</v>
      </c>
    </row>
    <row r="124" spans="1:14" s="2" customFormat="1" x14ac:dyDescent="0.25">
      <c r="A124" s="14" t="s">
        <v>292</v>
      </c>
      <c r="B124" s="14">
        <v>25424</v>
      </c>
      <c r="C124" s="14" t="s">
        <v>113</v>
      </c>
      <c r="D124" s="14" t="s">
        <v>114</v>
      </c>
      <c r="E124" s="14" t="s">
        <v>40</v>
      </c>
      <c r="F124" s="14" t="s">
        <v>89</v>
      </c>
      <c r="G124" s="16">
        <v>60101060</v>
      </c>
      <c r="H124" s="14" t="s">
        <v>284</v>
      </c>
      <c r="I124" s="14" t="s">
        <v>89</v>
      </c>
      <c r="J124" s="15">
        <v>60106010</v>
      </c>
      <c r="K124" s="14" t="s">
        <v>285</v>
      </c>
      <c r="L124" s="2">
        <v>20018</v>
      </c>
      <c r="M124" s="14" t="s">
        <v>285</v>
      </c>
      <c r="N124" s="15">
        <v>60106010</v>
      </c>
    </row>
    <row r="125" spans="1:14" s="2" customFormat="1" x14ac:dyDescent="0.25">
      <c r="A125" s="14" t="s">
        <v>293</v>
      </c>
      <c r="B125" s="14">
        <v>8179570</v>
      </c>
      <c r="C125" s="14" t="s">
        <v>87</v>
      </c>
      <c r="D125" s="14" t="s">
        <v>97</v>
      </c>
      <c r="E125" s="14" t="s">
        <v>43</v>
      </c>
      <c r="F125" s="14" t="s">
        <v>274</v>
      </c>
      <c r="G125" s="16">
        <v>45102020</v>
      </c>
      <c r="H125" s="14" t="s">
        <v>275</v>
      </c>
      <c r="I125" s="14" t="s">
        <v>276</v>
      </c>
      <c r="J125" s="15">
        <v>40201060</v>
      </c>
      <c r="K125" s="14" t="s">
        <v>277</v>
      </c>
      <c r="L125" s="2">
        <v>321475</v>
      </c>
      <c r="M125" s="14" t="s">
        <v>277</v>
      </c>
      <c r="N125" s="15">
        <v>40201060</v>
      </c>
    </row>
    <row r="126" spans="1:14" s="2" customFormat="1" x14ac:dyDescent="0.25">
      <c r="A126" s="14" t="s">
        <v>294</v>
      </c>
      <c r="B126" s="14">
        <v>42189</v>
      </c>
      <c r="C126" s="14" t="s">
        <v>185</v>
      </c>
      <c r="D126" s="14" t="s">
        <v>186</v>
      </c>
      <c r="E126" s="14" t="s">
        <v>30</v>
      </c>
      <c r="F126" s="14" t="s">
        <v>89</v>
      </c>
      <c r="G126" s="16">
        <v>60101060</v>
      </c>
      <c r="H126" s="14" t="s">
        <v>284</v>
      </c>
      <c r="I126" s="14" t="s">
        <v>89</v>
      </c>
      <c r="J126" s="15">
        <v>60106010</v>
      </c>
      <c r="K126" s="14" t="s">
        <v>285</v>
      </c>
      <c r="L126" s="2">
        <v>17876</v>
      </c>
      <c r="M126" s="14" t="s">
        <v>285</v>
      </c>
      <c r="N126" s="15">
        <v>60106010</v>
      </c>
    </row>
    <row r="127" spans="1:14" s="2" customFormat="1" x14ac:dyDescent="0.25">
      <c r="A127" s="14" t="s">
        <v>295</v>
      </c>
      <c r="B127" s="14">
        <v>8180178</v>
      </c>
      <c r="C127" s="14" t="s">
        <v>87</v>
      </c>
      <c r="D127" s="14" t="s">
        <v>97</v>
      </c>
      <c r="E127" s="14" t="s">
        <v>43</v>
      </c>
      <c r="F127" s="14" t="s">
        <v>274</v>
      </c>
      <c r="G127" s="16">
        <v>45102020</v>
      </c>
      <c r="H127" s="14" t="s">
        <v>275</v>
      </c>
      <c r="I127" s="14" t="s">
        <v>170</v>
      </c>
      <c r="J127" s="15">
        <v>20202030</v>
      </c>
      <c r="K127" s="14" t="s">
        <v>275</v>
      </c>
      <c r="L127" s="2">
        <v>323298</v>
      </c>
      <c r="M127" s="14" t="s">
        <v>275</v>
      </c>
      <c r="N127" s="15">
        <v>20202030</v>
      </c>
    </row>
    <row r="128" spans="1:14" s="2" customFormat="1" x14ac:dyDescent="0.25">
      <c r="A128" s="14" t="s">
        <v>296</v>
      </c>
      <c r="B128" s="14">
        <v>8180794</v>
      </c>
      <c r="C128" s="14" t="s">
        <v>109</v>
      </c>
      <c r="D128" s="14" t="s">
        <v>131</v>
      </c>
      <c r="E128" s="14" t="s">
        <v>39</v>
      </c>
      <c r="F128" s="14" t="s">
        <v>274</v>
      </c>
      <c r="G128" s="16">
        <v>45102020</v>
      </c>
      <c r="H128" s="14" t="s">
        <v>275</v>
      </c>
      <c r="I128" s="14" t="s">
        <v>276</v>
      </c>
      <c r="J128" s="15">
        <v>40201060</v>
      </c>
      <c r="K128" s="14" t="s">
        <v>277</v>
      </c>
      <c r="L128" s="2">
        <v>325295</v>
      </c>
      <c r="M128" s="14" t="s">
        <v>277</v>
      </c>
      <c r="N128" s="15">
        <v>40201060</v>
      </c>
    </row>
    <row r="129" spans="1:14" s="2" customFormat="1" x14ac:dyDescent="0.25">
      <c r="A129" s="14" t="s">
        <v>297</v>
      </c>
      <c r="B129" s="14">
        <v>43683</v>
      </c>
      <c r="C129" s="14" t="s">
        <v>229</v>
      </c>
      <c r="D129" s="14" t="s">
        <v>88</v>
      </c>
      <c r="E129" s="14" t="s">
        <v>31</v>
      </c>
      <c r="F129" s="14" t="s">
        <v>274</v>
      </c>
      <c r="G129" s="16">
        <v>45102020</v>
      </c>
      <c r="H129" s="14" t="s">
        <v>275</v>
      </c>
      <c r="I129" s="14" t="s">
        <v>170</v>
      </c>
      <c r="J129" s="15">
        <v>20202030</v>
      </c>
      <c r="K129" s="14" t="s">
        <v>275</v>
      </c>
      <c r="L129" s="2">
        <v>40819</v>
      </c>
      <c r="M129" s="14" t="s">
        <v>275</v>
      </c>
      <c r="N129" s="15">
        <v>20202030</v>
      </c>
    </row>
    <row r="130" spans="1:14" s="2" customFormat="1" x14ac:dyDescent="0.25">
      <c r="A130" s="14" t="s">
        <v>298</v>
      </c>
      <c r="B130" s="14">
        <v>681372</v>
      </c>
      <c r="C130" s="14" t="s">
        <v>87</v>
      </c>
      <c r="D130" s="14" t="s">
        <v>88</v>
      </c>
      <c r="E130" s="14" t="s">
        <v>31</v>
      </c>
      <c r="F130" s="14" t="s">
        <v>274</v>
      </c>
      <c r="G130" s="16">
        <v>45102020</v>
      </c>
      <c r="H130" s="14" t="s">
        <v>275</v>
      </c>
      <c r="I130" s="14" t="s">
        <v>276</v>
      </c>
      <c r="J130" s="15">
        <v>40201060</v>
      </c>
      <c r="K130" s="14" t="s">
        <v>277</v>
      </c>
      <c r="L130" s="2">
        <v>162104</v>
      </c>
      <c r="M130" s="14" t="s">
        <v>277</v>
      </c>
      <c r="N130" s="15">
        <v>40201060</v>
      </c>
    </row>
    <row r="131" spans="1:14" s="2" customFormat="1" x14ac:dyDescent="0.25">
      <c r="A131" s="14" t="s">
        <v>299</v>
      </c>
      <c r="B131" s="14">
        <v>351407</v>
      </c>
      <c r="C131" s="14" t="s">
        <v>87</v>
      </c>
      <c r="D131" s="14" t="s">
        <v>97</v>
      </c>
      <c r="E131" s="14" t="s">
        <v>43</v>
      </c>
      <c r="F131" s="14" t="s">
        <v>274</v>
      </c>
      <c r="G131" s="16">
        <v>45102020</v>
      </c>
      <c r="H131" s="14" t="s">
        <v>275</v>
      </c>
      <c r="I131" s="14" t="s">
        <v>105</v>
      </c>
      <c r="J131" s="15">
        <v>25301020</v>
      </c>
      <c r="K131" s="14" t="s">
        <v>300</v>
      </c>
      <c r="L131" s="2">
        <v>140444</v>
      </c>
      <c r="M131" s="14" t="s">
        <v>300</v>
      </c>
      <c r="N131" s="15">
        <v>25301020</v>
      </c>
    </row>
    <row r="132" spans="1:14" s="2" customFormat="1" x14ac:dyDescent="0.25">
      <c r="A132" s="14" t="s">
        <v>301</v>
      </c>
      <c r="B132" s="14">
        <v>8177054</v>
      </c>
      <c r="C132" s="14" t="s">
        <v>113</v>
      </c>
      <c r="D132" s="14" t="s">
        <v>88</v>
      </c>
      <c r="E132" s="14" t="s">
        <v>31</v>
      </c>
      <c r="F132" s="14" t="s">
        <v>274</v>
      </c>
      <c r="G132" s="16">
        <v>45102020</v>
      </c>
      <c r="H132" s="14" t="s">
        <v>275</v>
      </c>
      <c r="I132" s="14" t="s">
        <v>170</v>
      </c>
      <c r="J132" s="15">
        <v>20202030</v>
      </c>
      <c r="K132" s="14" t="s">
        <v>275</v>
      </c>
      <c r="L132" s="2">
        <v>314181</v>
      </c>
      <c r="M132" s="14" t="s">
        <v>275</v>
      </c>
      <c r="N132" s="15">
        <v>20202030</v>
      </c>
    </row>
    <row r="133" spans="1:14" s="2" customFormat="1" x14ac:dyDescent="0.25">
      <c r="A133" s="14" t="s">
        <v>302</v>
      </c>
      <c r="B133" s="14">
        <v>298580</v>
      </c>
      <c r="C133" s="14" t="s">
        <v>229</v>
      </c>
      <c r="D133" s="14" t="s">
        <v>230</v>
      </c>
      <c r="E133" s="14" t="s">
        <v>231</v>
      </c>
      <c r="F133" s="14" t="s">
        <v>276</v>
      </c>
      <c r="G133" s="16">
        <v>40102010</v>
      </c>
      <c r="H133" s="14" t="s">
        <v>280</v>
      </c>
      <c r="I133" s="14" t="s">
        <v>276</v>
      </c>
      <c r="J133" s="15">
        <v>40201050</v>
      </c>
      <c r="K133" s="14" t="s">
        <v>281</v>
      </c>
      <c r="L133" s="2">
        <v>30397</v>
      </c>
      <c r="M133" s="14" t="s">
        <v>281</v>
      </c>
      <c r="N133" s="15">
        <v>40201050</v>
      </c>
    </row>
    <row r="134" spans="1:14" s="2" customFormat="1" x14ac:dyDescent="0.25">
      <c r="A134" s="14" t="s">
        <v>303</v>
      </c>
      <c r="B134" s="14">
        <v>10029</v>
      </c>
      <c r="C134" s="14" t="s">
        <v>87</v>
      </c>
      <c r="D134" s="14" t="s">
        <v>88</v>
      </c>
      <c r="E134" s="14" t="s">
        <v>31</v>
      </c>
      <c r="F134" s="14" t="s">
        <v>89</v>
      </c>
      <c r="G134" s="16">
        <v>60101060</v>
      </c>
      <c r="H134" s="14" t="s">
        <v>284</v>
      </c>
      <c r="I134" s="14" t="s">
        <v>89</v>
      </c>
      <c r="J134" s="15">
        <v>60106010</v>
      </c>
      <c r="K134" s="14" t="s">
        <v>285</v>
      </c>
      <c r="L134" s="2">
        <v>4687</v>
      </c>
      <c r="M134" s="14" t="s">
        <v>285</v>
      </c>
      <c r="N134" s="15">
        <v>60106010</v>
      </c>
    </row>
    <row r="135" spans="1:14" s="2" customFormat="1" x14ac:dyDescent="0.25">
      <c r="A135" s="14" t="s">
        <v>304</v>
      </c>
      <c r="B135" s="14">
        <v>8184827</v>
      </c>
      <c r="C135" s="14" t="s">
        <v>87</v>
      </c>
      <c r="D135" s="14" t="s">
        <v>97</v>
      </c>
      <c r="E135" s="14" t="s">
        <v>43</v>
      </c>
      <c r="F135" s="14" t="s">
        <v>276</v>
      </c>
      <c r="G135" s="16">
        <v>40102010</v>
      </c>
      <c r="H135" s="14" t="s">
        <v>280</v>
      </c>
      <c r="I135" s="14" t="s">
        <v>276</v>
      </c>
      <c r="J135" s="15">
        <v>40201050</v>
      </c>
      <c r="K135" s="14" t="s">
        <v>281</v>
      </c>
      <c r="L135" s="2">
        <v>331235</v>
      </c>
      <c r="M135" s="14" t="s">
        <v>281</v>
      </c>
      <c r="N135" s="15">
        <v>40201050</v>
      </c>
    </row>
    <row r="136" spans="1:14" s="2" customFormat="1" x14ac:dyDescent="0.25">
      <c r="A136" s="14" t="s">
        <v>305</v>
      </c>
      <c r="B136" s="14">
        <v>8029691</v>
      </c>
      <c r="C136" s="14" t="s">
        <v>133</v>
      </c>
      <c r="D136" s="14" t="s">
        <v>141</v>
      </c>
      <c r="E136" s="14" t="s">
        <v>142</v>
      </c>
      <c r="F136" s="14" t="s">
        <v>274</v>
      </c>
      <c r="G136" s="16">
        <v>45102020</v>
      </c>
      <c r="H136" s="14" t="s">
        <v>275</v>
      </c>
      <c r="I136" s="14" t="s">
        <v>276</v>
      </c>
      <c r="J136" s="15">
        <v>40201060</v>
      </c>
      <c r="K136" s="14" t="s">
        <v>277</v>
      </c>
      <c r="L136" s="2">
        <v>286139</v>
      </c>
      <c r="M136" s="14" t="s">
        <v>277</v>
      </c>
      <c r="N136" s="15">
        <v>40201060</v>
      </c>
    </row>
    <row r="137" spans="1:14" s="2" customFormat="1" x14ac:dyDescent="0.25">
      <c r="A137" s="14" t="s">
        <v>306</v>
      </c>
      <c r="B137" s="14">
        <v>33907</v>
      </c>
      <c r="C137" s="14" t="s">
        <v>133</v>
      </c>
      <c r="D137" s="14" t="s">
        <v>204</v>
      </c>
      <c r="E137" s="14" t="s">
        <v>44</v>
      </c>
      <c r="F137" s="14" t="s">
        <v>274</v>
      </c>
      <c r="G137" s="16">
        <v>45102020</v>
      </c>
      <c r="H137" s="14" t="s">
        <v>275</v>
      </c>
      <c r="I137" s="14" t="s">
        <v>105</v>
      </c>
      <c r="J137" s="15">
        <v>25301020</v>
      </c>
      <c r="K137" s="14" t="s">
        <v>300</v>
      </c>
      <c r="L137" s="2">
        <v>39326</v>
      </c>
      <c r="M137" s="14" t="s">
        <v>300</v>
      </c>
      <c r="N137" s="15">
        <v>25301020</v>
      </c>
    </row>
    <row r="138" spans="1:14" s="2" customFormat="1" x14ac:dyDescent="0.25">
      <c r="A138" s="14" t="s">
        <v>307</v>
      </c>
      <c r="B138" s="14">
        <v>402</v>
      </c>
      <c r="C138" s="14" t="s">
        <v>185</v>
      </c>
      <c r="D138" s="14" t="s">
        <v>186</v>
      </c>
      <c r="E138" s="14" t="s">
        <v>30</v>
      </c>
      <c r="F138" s="14" t="s">
        <v>119</v>
      </c>
      <c r="G138" s="16">
        <v>30101040</v>
      </c>
      <c r="H138" s="14" t="s">
        <v>308</v>
      </c>
      <c r="I138" s="14" t="s">
        <v>119</v>
      </c>
      <c r="J138" s="15">
        <v>30101040</v>
      </c>
      <c r="K138" s="14" t="s">
        <v>120</v>
      </c>
      <c r="L138" s="2">
        <v>20537</v>
      </c>
      <c r="M138" s="14" t="s">
        <v>120</v>
      </c>
      <c r="N138" s="15">
        <v>30101040</v>
      </c>
    </row>
    <row r="139" spans="1:14" s="2" customFormat="1" x14ac:dyDescent="0.25">
      <c r="A139" s="14" t="s">
        <v>309</v>
      </c>
      <c r="B139" s="14">
        <v>7530</v>
      </c>
      <c r="C139" s="14" t="s">
        <v>87</v>
      </c>
      <c r="D139" s="14" t="s">
        <v>88</v>
      </c>
      <c r="E139" s="14" t="s">
        <v>31</v>
      </c>
      <c r="F139" s="14" t="s">
        <v>276</v>
      </c>
      <c r="G139" s="16">
        <v>40102010</v>
      </c>
      <c r="H139" s="14" t="s">
        <v>280</v>
      </c>
      <c r="I139" s="14" t="s">
        <v>276</v>
      </c>
      <c r="J139" s="15">
        <v>40201050</v>
      </c>
      <c r="K139" s="14" t="s">
        <v>281</v>
      </c>
      <c r="L139" s="2">
        <v>8671</v>
      </c>
      <c r="M139" s="14" t="s">
        <v>281</v>
      </c>
      <c r="N139" s="15">
        <v>40201050</v>
      </c>
    </row>
    <row r="140" spans="1:14" s="2" customFormat="1" x14ac:dyDescent="0.25">
      <c r="A140" s="14" t="s">
        <v>310</v>
      </c>
      <c r="B140" s="14">
        <v>31915</v>
      </c>
      <c r="C140" s="14" t="s">
        <v>113</v>
      </c>
      <c r="D140" s="14" t="s">
        <v>114</v>
      </c>
      <c r="E140" s="14" t="s">
        <v>40</v>
      </c>
      <c r="F140" s="14" t="s">
        <v>89</v>
      </c>
      <c r="G140" s="16">
        <v>60101060</v>
      </c>
      <c r="H140" s="14" t="s">
        <v>284</v>
      </c>
      <c r="I140" s="14" t="s">
        <v>89</v>
      </c>
      <c r="J140" s="15">
        <v>60106010</v>
      </c>
      <c r="K140" s="14" t="s">
        <v>285</v>
      </c>
      <c r="L140" s="2">
        <v>20628</v>
      </c>
      <c r="M140" s="14" t="s">
        <v>285</v>
      </c>
      <c r="N140" s="15">
        <v>60106010</v>
      </c>
    </row>
    <row r="141" spans="1:14" s="2" customFormat="1" x14ac:dyDescent="0.25">
      <c r="A141" s="14" t="s">
        <v>311</v>
      </c>
      <c r="B141" s="14">
        <v>817966</v>
      </c>
      <c r="C141" s="14" t="s">
        <v>87</v>
      </c>
      <c r="D141" s="14" t="s">
        <v>88</v>
      </c>
      <c r="E141" s="14" t="s">
        <v>31</v>
      </c>
      <c r="F141" s="14" t="s">
        <v>119</v>
      </c>
      <c r="G141" s="16">
        <v>30101040</v>
      </c>
      <c r="H141" s="14" t="s">
        <v>308</v>
      </c>
      <c r="I141" s="14" t="s">
        <v>119</v>
      </c>
      <c r="J141" s="15">
        <v>30101040</v>
      </c>
      <c r="K141" s="14" t="s">
        <v>120</v>
      </c>
      <c r="L141" s="2">
        <v>273336</v>
      </c>
      <c r="M141" s="14" t="s">
        <v>120</v>
      </c>
      <c r="N141" s="15">
        <v>30101040</v>
      </c>
    </row>
    <row r="142" spans="1:14" s="2" customFormat="1" x14ac:dyDescent="0.25">
      <c r="A142" s="14" t="s">
        <v>312</v>
      </c>
      <c r="B142" s="14">
        <v>351232</v>
      </c>
      <c r="C142" s="14" t="s">
        <v>87</v>
      </c>
      <c r="D142" s="14" t="s">
        <v>88</v>
      </c>
      <c r="E142" s="14" t="s">
        <v>31</v>
      </c>
      <c r="F142" s="14" t="s">
        <v>89</v>
      </c>
      <c r="G142" s="16">
        <v>60101080</v>
      </c>
      <c r="H142" s="14" t="s">
        <v>90</v>
      </c>
      <c r="I142" s="14" t="s">
        <v>89</v>
      </c>
      <c r="J142" s="15">
        <v>60108010</v>
      </c>
      <c r="K142" s="14" t="s">
        <v>93</v>
      </c>
      <c r="L142" s="2">
        <v>140331</v>
      </c>
      <c r="M142" s="14" t="s">
        <v>93</v>
      </c>
      <c r="N142" s="15">
        <v>60108010</v>
      </c>
    </row>
    <row r="143" spans="1:14" s="2" customFormat="1" x14ac:dyDescent="0.25">
      <c r="A143" s="14" t="s">
        <v>313</v>
      </c>
      <c r="B143" s="14">
        <v>8104997</v>
      </c>
      <c r="C143" s="14" t="s">
        <v>87</v>
      </c>
      <c r="D143" s="14" t="s">
        <v>97</v>
      </c>
      <c r="E143" s="14" t="s">
        <v>43</v>
      </c>
      <c r="F143" s="14" t="s">
        <v>274</v>
      </c>
      <c r="G143" s="16">
        <v>45102020</v>
      </c>
      <c r="H143" s="14" t="s">
        <v>275</v>
      </c>
      <c r="I143" s="14" t="s">
        <v>170</v>
      </c>
      <c r="J143" s="15">
        <v>20202030</v>
      </c>
      <c r="K143" s="14" t="s">
        <v>275</v>
      </c>
      <c r="L143" s="2">
        <v>298180</v>
      </c>
      <c r="M143" s="14" t="s">
        <v>275</v>
      </c>
      <c r="N143" s="15">
        <v>20202030</v>
      </c>
    </row>
    <row r="144" spans="1:14" s="2" customFormat="1" x14ac:dyDescent="0.25">
      <c r="A144" s="14" t="s">
        <v>57</v>
      </c>
      <c r="B144" s="14">
        <v>817626</v>
      </c>
      <c r="C144" s="14" t="s">
        <v>244</v>
      </c>
      <c r="D144" s="14" t="s">
        <v>256</v>
      </c>
      <c r="E144" s="14" t="s">
        <v>34</v>
      </c>
      <c r="F144" s="14" t="s">
        <v>274</v>
      </c>
      <c r="G144" s="16">
        <v>45102020</v>
      </c>
      <c r="H144" s="14" t="s">
        <v>275</v>
      </c>
      <c r="I144" s="14" t="s">
        <v>276</v>
      </c>
      <c r="J144" s="15">
        <v>40201060</v>
      </c>
      <c r="K144" s="14" t="s">
        <v>277</v>
      </c>
      <c r="L144" s="2">
        <v>272996</v>
      </c>
      <c r="M144" s="14" t="s">
        <v>277</v>
      </c>
      <c r="N144" s="15">
        <v>40201060</v>
      </c>
    </row>
    <row r="145" spans="1:14" s="2" customFormat="1" x14ac:dyDescent="0.25">
      <c r="A145" s="14" t="s">
        <v>314</v>
      </c>
      <c r="B145" s="14">
        <v>4501</v>
      </c>
      <c r="C145" s="14" t="s">
        <v>87</v>
      </c>
      <c r="D145" s="14" t="s">
        <v>88</v>
      </c>
      <c r="E145" s="14" t="s">
        <v>31</v>
      </c>
      <c r="F145" s="14" t="s">
        <v>89</v>
      </c>
      <c r="G145" s="16">
        <v>60101060</v>
      </c>
      <c r="H145" s="14" t="s">
        <v>284</v>
      </c>
      <c r="I145" s="14" t="s">
        <v>89</v>
      </c>
      <c r="J145" s="15">
        <v>60106010</v>
      </c>
      <c r="K145" s="14" t="s">
        <v>285</v>
      </c>
      <c r="L145" s="2">
        <v>15657</v>
      </c>
      <c r="M145" s="14" t="s">
        <v>285</v>
      </c>
      <c r="N145" s="15">
        <v>60106010</v>
      </c>
    </row>
    <row r="146" spans="1:14" s="2" customFormat="1" x14ac:dyDescent="0.25">
      <c r="A146" s="14" t="s">
        <v>315</v>
      </c>
      <c r="B146" s="14">
        <v>8112711</v>
      </c>
      <c r="C146" s="14" t="s">
        <v>218</v>
      </c>
      <c r="D146" s="14" t="s">
        <v>219</v>
      </c>
      <c r="E146" s="14" t="s">
        <v>220</v>
      </c>
      <c r="F146" s="14" t="s">
        <v>119</v>
      </c>
      <c r="G146" s="16">
        <v>30101040</v>
      </c>
      <c r="H146" s="14" t="s">
        <v>308</v>
      </c>
      <c r="I146" s="14" t="s">
        <v>119</v>
      </c>
      <c r="J146" s="15">
        <v>30101040</v>
      </c>
      <c r="K146" s="14" t="s">
        <v>120</v>
      </c>
      <c r="L146" s="2">
        <v>309200</v>
      </c>
      <c r="M146" s="14" t="s">
        <v>120</v>
      </c>
      <c r="N146" s="15">
        <v>30101040</v>
      </c>
    </row>
    <row r="147" spans="1:14" s="2" customFormat="1" x14ac:dyDescent="0.25">
      <c r="A147" s="14" t="s">
        <v>61</v>
      </c>
      <c r="B147" s="14">
        <v>44387</v>
      </c>
      <c r="C147" s="14" t="s">
        <v>87</v>
      </c>
      <c r="D147" s="14" t="s">
        <v>88</v>
      </c>
      <c r="E147" s="14" t="s">
        <v>31</v>
      </c>
      <c r="F147" s="14" t="s">
        <v>274</v>
      </c>
      <c r="G147" s="16">
        <v>45102020</v>
      </c>
      <c r="H147" s="14" t="s">
        <v>275</v>
      </c>
      <c r="I147" s="14" t="s">
        <v>170</v>
      </c>
      <c r="J147" s="15">
        <v>20202030</v>
      </c>
      <c r="K147" s="14" t="s">
        <v>275</v>
      </c>
      <c r="L147" s="2">
        <v>1699</v>
      </c>
      <c r="M147" s="14" t="s">
        <v>275</v>
      </c>
      <c r="N147" s="15">
        <v>20202030</v>
      </c>
    </row>
    <row r="148" spans="1:14" s="2" customFormat="1" x14ac:dyDescent="0.25">
      <c r="A148" s="14" t="s">
        <v>316</v>
      </c>
      <c r="B148" s="14">
        <v>41221</v>
      </c>
      <c r="C148" s="14" t="s">
        <v>87</v>
      </c>
      <c r="D148" s="14" t="s">
        <v>88</v>
      </c>
      <c r="E148" s="14" t="s">
        <v>31</v>
      </c>
      <c r="F148" s="14" t="s">
        <v>89</v>
      </c>
      <c r="G148" s="16">
        <v>60101080</v>
      </c>
      <c r="H148" s="14" t="s">
        <v>90</v>
      </c>
      <c r="I148" s="14" t="s">
        <v>89</v>
      </c>
      <c r="J148" s="15">
        <v>60108050</v>
      </c>
      <c r="K148" s="14" t="s">
        <v>101</v>
      </c>
      <c r="L148" s="2">
        <v>3910</v>
      </c>
      <c r="M148" s="14" t="s">
        <v>101</v>
      </c>
      <c r="N148" s="15">
        <v>60108050</v>
      </c>
    </row>
    <row r="149" spans="1:14" s="2" customFormat="1" x14ac:dyDescent="0.25">
      <c r="A149" s="14" t="s">
        <v>317</v>
      </c>
      <c r="B149" s="14">
        <v>824249</v>
      </c>
      <c r="C149" s="14" t="s">
        <v>116</v>
      </c>
      <c r="D149" s="14" t="s">
        <v>97</v>
      </c>
      <c r="E149" s="14" t="s">
        <v>43</v>
      </c>
      <c r="F149" s="14" t="s">
        <v>274</v>
      </c>
      <c r="G149" s="16">
        <v>45102020</v>
      </c>
      <c r="H149" s="14" t="s">
        <v>275</v>
      </c>
      <c r="I149" s="14" t="s">
        <v>276</v>
      </c>
      <c r="J149" s="15">
        <v>40201060</v>
      </c>
      <c r="K149" s="14" t="s">
        <v>277</v>
      </c>
      <c r="L149" s="2">
        <v>278300</v>
      </c>
      <c r="M149" s="14" t="s">
        <v>277</v>
      </c>
      <c r="N149" s="15">
        <v>40201060</v>
      </c>
    </row>
    <row r="150" spans="1:14" s="2" customFormat="1" x14ac:dyDescent="0.25">
      <c r="A150" s="14" t="s">
        <v>318</v>
      </c>
      <c r="B150" s="14">
        <v>13638</v>
      </c>
      <c r="C150" s="14" t="s">
        <v>87</v>
      </c>
      <c r="D150" s="14" t="s">
        <v>88</v>
      </c>
      <c r="E150" s="14" t="s">
        <v>31</v>
      </c>
      <c r="F150" s="14" t="s">
        <v>89</v>
      </c>
      <c r="G150" s="16">
        <v>60101080</v>
      </c>
      <c r="H150" s="14" t="s">
        <v>90</v>
      </c>
      <c r="I150" s="14" t="s">
        <v>89</v>
      </c>
      <c r="J150" s="15">
        <v>60108020</v>
      </c>
      <c r="K150" s="14" t="s">
        <v>95</v>
      </c>
      <c r="L150" s="2">
        <v>14049</v>
      </c>
      <c r="M150" s="14" t="s">
        <v>95</v>
      </c>
      <c r="N150" s="15">
        <v>60108020</v>
      </c>
    </row>
    <row r="151" spans="1:14" s="2" customFormat="1" x14ac:dyDescent="0.25">
      <c r="A151" s="14" t="s">
        <v>319</v>
      </c>
      <c r="B151" s="14">
        <v>8177605</v>
      </c>
      <c r="C151" s="14" t="s">
        <v>116</v>
      </c>
      <c r="D151" s="14" t="s">
        <v>117</v>
      </c>
      <c r="E151" s="14" t="s">
        <v>28</v>
      </c>
      <c r="F151" s="14" t="s">
        <v>119</v>
      </c>
      <c r="G151" s="16">
        <v>30101040</v>
      </c>
      <c r="H151" s="14" t="s">
        <v>308</v>
      </c>
      <c r="I151" s="14" t="s">
        <v>119</v>
      </c>
      <c r="J151" s="15">
        <v>30101040</v>
      </c>
      <c r="K151" s="14" t="s">
        <v>120</v>
      </c>
      <c r="L151" s="2">
        <v>315361</v>
      </c>
      <c r="M151" s="14" t="s">
        <v>120</v>
      </c>
      <c r="N151" s="15">
        <v>30101040</v>
      </c>
    </row>
    <row r="152" spans="1:14" s="2" customFormat="1" x14ac:dyDescent="0.25">
      <c r="A152" s="14" t="s">
        <v>320</v>
      </c>
      <c r="B152" s="14">
        <v>465132</v>
      </c>
      <c r="C152" s="14" t="s">
        <v>169</v>
      </c>
      <c r="D152" s="14" t="s">
        <v>183</v>
      </c>
      <c r="E152" s="14" t="s">
        <v>50</v>
      </c>
      <c r="F152" s="14" t="s">
        <v>89</v>
      </c>
      <c r="G152" s="16">
        <v>60101080</v>
      </c>
      <c r="H152" s="14" t="s">
        <v>90</v>
      </c>
      <c r="I152" s="14" t="s">
        <v>89</v>
      </c>
      <c r="J152" s="15">
        <v>60108050</v>
      </c>
      <c r="K152" s="14" t="s">
        <v>101</v>
      </c>
      <c r="L152" s="2">
        <v>152284</v>
      </c>
      <c r="M152" s="14" t="s">
        <v>101</v>
      </c>
      <c r="N152" s="15">
        <v>60108050</v>
      </c>
    </row>
    <row r="153" spans="1:14" s="2" customFormat="1" x14ac:dyDescent="0.25">
      <c r="A153" s="14" t="s">
        <v>321</v>
      </c>
      <c r="B153" s="14">
        <v>8184850</v>
      </c>
      <c r="C153" s="14" t="s">
        <v>87</v>
      </c>
      <c r="D153" s="14" t="s">
        <v>88</v>
      </c>
      <c r="E153" s="14" t="s">
        <v>31</v>
      </c>
      <c r="F153" s="14" t="s">
        <v>274</v>
      </c>
      <c r="G153" s="16">
        <v>45102020</v>
      </c>
      <c r="H153" s="14" t="s">
        <v>275</v>
      </c>
      <c r="I153" s="14" t="s">
        <v>276</v>
      </c>
      <c r="J153" s="15">
        <v>40201060</v>
      </c>
      <c r="K153" s="14" t="s">
        <v>277</v>
      </c>
      <c r="L153" s="2">
        <v>331397</v>
      </c>
      <c r="M153" s="14" t="s">
        <v>277</v>
      </c>
      <c r="N153" s="15">
        <v>40201060</v>
      </c>
    </row>
    <row r="154" spans="1:14" s="2" customFormat="1" x14ac:dyDescent="0.25">
      <c r="A154" s="14" t="s">
        <v>322</v>
      </c>
      <c r="B154" s="14">
        <v>8248357</v>
      </c>
      <c r="C154" s="14" t="s">
        <v>229</v>
      </c>
      <c r="D154" s="14" t="s">
        <v>230</v>
      </c>
      <c r="E154" s="14" t="s">
        <v>231</v>
      </c>
      <c r="F154" s="14" t="s">
        <v>274</v>
      </c>
      <c r="G154" s="16">
        <v>45102020</v>
      </c>
      <c r="H154" s="14" t="s">
        <v>275</v>
      </c>
      <c r="I154" s="14" t="s">
        <v>276</v>
      </c>
      <c r="J154" s="15">
        <v>40201060</v>
      </c>
      <c r="K154" s="14" t="s">
        <v>277</v>
      </c>
      <c r="L154" s="2">
        <v>334939</v>
      </c>
      <c r="M154" s="14" t="s">
        <v>277</v>
      </c>
      <c r="N154" s="15">
        <v>40201060</v>
      </c>
    </row>
    <row r="155" spans="1:14" s="2" customFormat="1" x14ac:dyDescent="0.25">
      <c r="A155" s="14" t="s">
        <v>323</v>
      </c>
      <c r="B155" s="14">
        <v>8185442</v>
      </c>
      <c r="C155" s="14" t="s">
        <v>324</v>
      </c>
      <c r="D155" s="14" t="s">
        <v>256</v>
      </c>
      <c r="E155" s="14" t="s">
        <v>34</v>
      </c>
      <c r="F155" s="14" t="s">
        <v>274</v>
      </c>
      <c r="G155" s="16">
        <v>45102020</v>
      </c>
      <c r="H155" s="14" t="s">
        <v>275</v>
      </c>
      <c r="I155" s="14" t="s">
        <v>170</v>
      </c>
      <c r="J155" s="15">
        <v>20202030</v>
      </c>
      <c r="K155" s="14" t="s">
        <v>275</v>
      </c>
      <c r="L155" s="2">
        <v>333160</v>
      </c>
      <c r="M155" s="14" t="s">
        <v>275</v>
      </c>
      <c r="N155" s="15">
        <v>20202030</v>
      </c>
    </row>
    <row r="156" spans="1:14" s="2" customFormat="1" x14ac:dyDescent="0.25">
      <c r="A156" s="14" t="s">
        <v>325</v>
      </c>
      <c r="B156" s="14">
        <v>8180053</v>
      </c>
      <c r="C156" s="14" t="s">
        <v>326</v>
      </c>
      <c r="D156" s="14" t="s">
        <v>97</v>
      </c>
      <c r="E156" s="14" t="s">
        <v>43</v>
      </c>
      <c r="F156" s="14" t="s">
        <v>274</v>
      </c>
      <c r="G156" s="16">
        <v>45102020</v>
      </c>
      <c r="H156" s="14" t="s">
        <v>275</v>
      </c>
      <c r="I156" s="14" t="s">
        <v>276</v>
      </c>
      <c r="J156" s="15">
        <v>40201060</v>
      </c>
      <c r="K156" s="14" t="s">
        <v>277</v>
      </c>
      <c r="L156" s="2">
        <v>322596</v>
      </c>
      <c r="M156" s="14" t="s">
        <v>277</v>
      </c>
      <c r="N156" s="15">
        <v>40201060</v>
      </c>
    </row>
    <row r="157" spans="1:14" s="2" customFormat="1" x14ac:dyDescent="0.25">
      <c r="A157" s="14" t="s">
        <v>327</v>
      </c>
      <c r="B157" s="14">
        <v>277295</v>
      </c>
      <c r="C157" s="14" t="s">
        <v>147</v>
      </c>
      <c r="D157" s="14" t="s">
        <v>148</v>
      </c>
      <c r="E157" s="14" t="s">
        <v>51</v>
      </c>
      <c r="F157" s="14" t="s">
        <v>119</v>
      </c>
      <c r="G157" s="16">
        <v>30101040</v>
      </c>
      <c r="H157" s="14" t="s">
        <v>308</v>
      </c>
      <c r="I157" s="14" t="s">
        <v>119</v>
      </c>
      <c r="J157" s="15">
        <v>30101040</v>
      </c>
      <c r="K157" s="14" t="s">
        <v>120</v>
      </c>
      <c r="L157" s="2">
        <v>126732</v>
      </c>
      <c r="M157" s="14" t="s">
        <v>120</v>
      </c>
      <c r="N157" s="15">
        <v>30101040</v>
      </c>
    </row>
    <row r="158" spans="1:14" s="2" customFormat="1" x14ac:dyDescent="0.25">
      <c r="A158" s="14" t="s">
        <v>328</v>
      </c>
      <c r="B158" s="14">
        <v>352312</v>
      </c>
      <c r="C158" s="14" t="s">
        <v>109</v>
      </c>
      <c r="D158" s="14" t="s">
        <v>131</v>
      </c>
      <c r="E158" s="14" t="s">
        <v>39</v>
      </c>
      <c r="F158" s="14" t="s">
        <v>276</v>
      </c>
      <c r="G158" s="16">
        <v>40102010</v>
      </c>
      <c r="H158" s="14" t="s">
        <v>280</v>
      </c>
      <c r="I158" s="14" t="s">
        <v>276</v>
      </c>
      <c r="J158" s="15">
        <v>40201050</v>
      </c>
      <c r="K158" s="14" t="s">
        <v>281</v>
      </c>
      <c r="L158" s="2">
        <v>140665</v>
      </c>
      <c r="M158" s="14" t="s">
        <v>281</v>
      </c>
      <c r="N158" s="15">
        <v>40201050</v>
      </c>
    </row>
    <row r="159" spans="1:14" s="2" customFormat="1" x14ac:dyDescent="0.25">
      <c r="A159" s="14" t="s">
        <v>329</v>
      </c>
      <c r="B159" s="14">
        <v>312705</v>
      </c>
      <c r="C159" s="14" t="s">
        <v>87</v>
      </c>
      <c r="D159" s="14" t="s">
        <v>97</v>
      </c>
      <c r="E159" s="14" t="s">
        <v>43</v>
      </c>
      <c r="F159" s="14" t="s">
        <v>89</v>
      </c>
      <c r="G159" s="16">
        <v>60101080</v>
      </c>
      <c r="H159" s="14" t="s">
        <v>90</v>
      </c>
      <c r="I159" s="14" t="s">
        <v>89</v>
      </c>
      <c r="J159" s="15">
        <v>60108010</v>
      </c>
      <c r="K159" s="14" t="s">
        <v>93</v>
      </c>
      <c r="L159" s="2">
        <v>136778</v>
      </c>
      <c r="M159" s="14" t="s">
        <v>93</v>
      </c>
      <c r="N159" s="15">
        <v>60108010</v>
      </c>
    </row>
    <row r="160" spans="1:14" s="2" customFormat="1" x14ac:dyDescent="0.25">
      <c r="A160" s="14" t="s">
        <v>64</v>
      </c>
      <c r="B160" s="14">
        <v>5158</v>
      </c>
      <c r="C160" s="14" t="s">
        <v>87</v>
      </c>
      <c r="D160" s="14" t="s">
        <v>97</v>
      </c>
      <c r="E160" s="14" t="s">
        <v>43</v>
      </c>
      <c r="F160" s="14" t="s">
        <v>274</v>
      </c>
      <c r="G160" s="16">
        <v>45102020</v>
      </c>
      <c r="H160" s="14" t="s">
        <v>275</v>
      </c>
      <c r="I160" s="14" t="s">
        <v>170</v>
      </c>
      <c r="J160" s="15">
        <v>20202010</v>
      </c>
      <c r="K160" s="14" t="s">
        <v>271</v>
      </c>
      <c r="L160" s="2">
        <v>1102</v>
      </c>
      <c r="M160" s="14" t="s">
        <v>271</v>
      </c>
      <c r="N160" s="15">
        <v>20202010</v>
      </c>
    </row>
    <row r="161" spans="1:14" s="2" customFormat="1" x14ac:dyDescent="0.25">
      <c r="A161" s="14" t="s">
        <v>330</v>
      </c>
      <c r="B161" s="14">
        <v>10344</v>
      </c>
      <c r="C161" s="14" t="s">
        <v>87</v>
      </c>
      <c r="D161" s="14" t="s">
        <v>88</v>
      </c>
      <c r="E161" s="14" t="s">
        <v>31</v>
      </c>
      <c r="F161" s="14" t="s">
        <v>89</v>
      </c>
      <c r="G161" s="16">
        <v>60101060</v>
      </c>
      <c r="H161" s="14" t="s">
        <v>284</v>
      </c>
      <c r="I161" s="14" t="s">
        <v>89</v>
      </c>
      <c r="J161" s="15">
        <v>60106020</v>
      </c>
      <c r="K161" s="14" t="s">
        <v>331</v>
      </c>
      <c r="L161" s="2">
        <v>14458</v>
      </c>
      <c r="M161" s="14" t="s">
        <v>331</v>
      </c>
      <c r="N161" s="15">
        <v>60106020</v>
      </c>
    </row>
    <row r="162" spans="1:14" s="2" customFormat="1" x14ac:dyDescent="0.25">
      <c r="A162" s="14" t="s">
        <v>332</v>
      </c>
      <c r="B162" s="14">
        <v>812946</v>
      </c>
      <c r="C162" s="14" t="s">
        <v>87</v>
      </c>
      <c r="D162" s="14" t="s">
        <v>88</v>
      </c>
      <c r="E162" s="14" t="s">
        <v>31</v>
      </c>
      <c r="F162" s="14" t="s">
        <v>89</v>
      </c>
      <c r="G162" s="16">
        <v>60101080</v>
      </c>
      <c r="H162" s="14" t="s">
        <v>90</v>
      </c>
      <c r="I162" s="14" t="s">
        <v>89</v>
      </c>
      <c r="J162" s="15">
        <v>60108010</v>
      </c>
      <c r="K162" s="14" t="s">
        <v>93</v>
      </c>
      <c r="L162" s="2">
        <v>269277</v>
      </c>
      <c r="M162" s="14" t="s">
        <v>93</v>
      </c>
      <c r="N162" s="15">
        <v>60108010</v>
      </c>
    </row>
    <row r="163" spans="1:14" s="2" customFormat="1" x14ac:dyDescent="0.25">
      <c r="A163" s="14" t="s">
        <v>54</v>
      </c>
      <c r="B163" s="14">
        <v>10089</v>
      </c>
      <c r="C163" s="14" t="s">
        <v>87</v>
      </c>
      <c r="D163" s="14" t="s">
        <v>97</v>
      </c>
      <c r="E163" s="14" t="s">
        <v>43</v>
      </c>
      <c r="F163" s="14" t="s">
        <v>274</v>
      </c>
      <c r="G163" s="16">
        <v>45102020</v>
      </c>
      <c r="H163" s="14" t="s">
        <v>275</v>
      </c>
      <c r="I163" s="14" t="s">
        <v>276</v>
      </c>
      <c r="J163" s="15">
        <v>40201060</v>
      </c>
      <c r="K163" s="14" t="s">
        <v>277</v>
      </c>
      <c r="L163" s="2">
        <v>6544</v>
      </c>
      <c r="M163" s="14" t="s">
        <v>277</v>
      </c>
      <c r="N163" s="15">
        <v>40201060</v>
      </c>
    </row>
    <row r="164" spans="1:14" s="2" customFormat="1" x14ac:dyDescent="0.25">
      <c r="A164" s="14" t="s">
        <v>333</v>
      </c>
      <c r="B164" s="14">
        <v>28470</v>
      </c>
      <c r="C164" s="14" t="s">
        <v>87</v>
      </c>
      <c r="D164" s="14" t="s">
        <v>97</v>
      </c>
      <c r="E164" s="14" t="s">
        <v>43</v>
      </c>
      <c r="F164" s="14" t="s">
        <v>89</v>
      </c>
      <c r="G164" s="16">
        <v>60101080</v>
      </c>
      <c r="H164" s="14" t="s">
        <v>90</v>
      </c>
      <c r="I164" s="14" t="s">
        <v>89</v>
      </c>
      <c r="J164" s="15">
        <v>60108030</v>
      </c>
      <c r="K164" s="14" t="s">
        <v>91</v>
      </c>
      <c r="L164" s="2">
        <v>12882</v>
      </c>
      <c r="M164" s="14" t="s">
        <v>91</v>
      </c>
      <c r="N164" s="15">
        <v>60108030</v>
      </c>
    </row>
    <row r="165" spans="1:14" s="2" customFormat="1" x14ac:dyDescent="0.25">
      <c r="A165" s="14" t="s">
        <v>334</v>
      </c>
      <c r="B165" s="14">
        <v>41012</v>
      </c>
      <c r="C165" s="14" t="s">
        <v>87</v>
      </c>
      <c r="D165" s="14" t="s">
        <v>88</v>
      </c>
      <c r="E165" s="14" t="s">
        <v>31</v>
      </c>
      <c r="F165" s="14" t="s">
        <v>89</v>
      </c>
      <c r="G165" s="16">
        <v>60101060</v>
      </c>
      <c r="H165" s="14" t="s">
        <v>284</v>
      </c>
      <c r="I165" s="14" t="s">
        <v>89</v>
      </c>
      <c r="J165" s="15">
        <v>60106010</v>
      </c>
      <c r="K165" s="14" t="s">
        <v>285</v>
      </c>
      <c r="L165" s="2" t="e">
        <v>#N/A</v>
      </c>
      <c r="M165" s="14" t="s">
        <v>285</v>
      </c>
      <c r="N165" s="15">
        <v>60106010</v>
      </c>
    </row>
    <row r="166" spans="1:14" s="2" customFormat="1" x14ac:dyDescent="0.25">
      <c r="A166" s="14" t="s">
        <v>335</v>
      </c>
      <c r="B166" s="14">
        <v>328863</v>
      </c>
      <c r="C166" s="14" t="s">
        <v>87</v>
      </c>
      <c r="D166" s="14" t="s">
        <v>88</v>
      </c>
      <c r="E166" s="14" t="s">
        <v>31</v>
      </c>
      <c r="F166" s="14" t="s">
        <v>276</v>
      </c>
      <c r="G166" s="16">
        <v>40102010</v>
      </c>
      <c r="H166" s="14" t="s">
        <v>280</v>
      </c>
      <c r="I166" s="14" t="s">
        <v>276</v>
      </c>
      <c r="J166" s="15">
        <v>40201050</v>
      </c>
      <c r="K166" s="14" t="s">
        <v>281</v>
      </c>
      <c r="L166" s="2">
        <v>139311</v>
      </c>
      <c r="M166" s="14" t="s">
        <v>281</v>
      </c>
      <c r="N166" s="15">
        <v>40201050</v>
      </c>
    </row>
    <row r="167" spans="1:14" s="2" customFormat="1" x14ac:dyDescent="0.25">
      <c r="A167" s="14" t="s">
        <v>336</v>
      </c>
      <c r="B167" s="14">
        <v>8438</v>
      </c>
      <c r="C167" s="14" t="s">
        <v>87</v>
      </c>
      <c r="D167" s="14" t="s">
        <v>88</v>
      </c>
      <c r="E167" s="14" t="s">
        <v>31</v>
      </c>
      <c r="F167" s="14" t="s">
        <v>89</v>
      </c>
      <c r="G167" s="16">
        <v>60101060</v>
      </c>
      <c r="H167" s="14" t="s">
        <v>284</v>
      </c>
      <c r="I167" s="14" t="s">
        <v>89</v>
      </c>
      <c r="J167" s="15">
        <v>60106010</v>
      </c>
      <c r="K167" s="14" t="s">
        <v>285</v>
      </c>
      <c r="L167" s="2">
        <v>4713</v>
      </c>
      <c r="M167" s="14" t="s">
        <v>285</v>
      </c>
      <c r="N167" s="15">
        <v>60106010</v>
      </c>
    </row>
    <row r="168" spans="1:14" s="2" customFormat="1" x14ac:dyDescent="0.25">
      <c r="A168" s="14" t="s">
        <v>66</v>
      </c>
      <c r="B168" s="14">
        <v>225231</v>
      </c>
      <c r="C168" s="14" t="s">
        <v>337</v>
      </c>
      <c r="D168" s="14" t="s">
        <v>338</v>
      </c>
      <c r="E168" s="14" t="s">
        <v>42</v>
      </c>
      <c r="F168" s="14" t="s">
        <v>274</v>
      </c>
      <c r="G168" s="16">
        <v>45102020</v>
      </c>
      <c r="H168" s="14" t="s">
        <v>275</v>
      </c>
      <c r="I168" s="14" t="s">
        <v>105</v>
      </c>
      <c r="J168" s="15">
        <v>25301020</v>
      </c>
      <c r="K168" s="14" t="s">
        <v>300</v>
      </c>
      <c r="L168" s="2">
        <v>118474</v>
      </c>
      <c r="M168" s="14" t="s">
        <v>300</v>
      </c>
      <c r="N168" s="15">
        <v>25301020</v>
      </c>
    </row>
    <row r="169" spans="1:14" s="2" customFormat="1" x14ac:dyDescent="0.25">
      <c r="A169" s="14" t="s">
        <v>339</v>
      </c>
      <c r="B169" s="14">
        <v>9897</v>
      </c>
      <c r="C169" s="14" t="s">
        <v>87</v>
      </c>
      <c r="D169" s="14" t="s">
        <v>88</v>
      </c>
      <c r="E169" s="14" t="s">
        <v>31</v>
      </c>
      <c r="F169" s="14" t="s">
        <v>89</v>
      </c>
      <c r="G169" s="16">
        <v>60101060</v>
      </c>
      <c r="H169" s="14" t="s">
        <v>284</v>
      </c>
      <c r="I169" s="14" t="s">
        <v>89</v>
      </c>
      <c r="J169" s="15">
        <v>60106010</v>
      </c>
      <c r="K169" s="14" t="s">
        <v>285</v>
      </c>
      <c r="L169" s="2">
        <v>1353</v>
      </c>
      <c r="M169" s="14" t="s">
        <v>285</v>
      </c>
      <c r="N169" s="15">
        <v>60106010</v>
      </c>
    </row>
    <row r="170" spans="1:14" s="2" customFormat="1" x14ac:dyDescent="0.25">
      <c r="A170" s="14" t="s">
        <v>340</v>
      </c>
      <c r="B170" s="14">
        <v>918</v>
      </c>
      <c r="C170" s="14" t="s">
        <v>122</v>
      </c>
      <c r="D170" s="14" t="s">
        <v>123</v>
      </c>
      <c r="E170" s="14" t="s">
        <v>36</v>
      </c>
      <c r="F170" s="14" t="s">
        <v>119</v>
      </c>
      <c r="G170" s="16">
        <v>30101040</v>
      </c>
      <c r="H170" s="14" t="s">
        <v>308</v>
      </c>
      <c r="I170" s="14" t="s">
        <v>119</v>
      </c>
      <c r="J170" s="15">
        <v>30101040</v>
      </c>
      <c r="K170" s="14" t="s">
        <v>120</v>
      </c>
      <c r="L170" s="2">
        <v>13701</v>
      </c>
      <c r="M170" s="14" t="s">
        <v>120</v>
      </c>
      <c r="N170" s="15">
        <v>30101040</v>
      </c>
    </row>
    <row r="171" spans="1:14" s="2" customFormat="1" x14ac:dyDescent="0.25">
      <c r="A171" s="14" t="s">
        <v>341</v>
      </c>
      <c r="B171" s="14">
        <v>576432</v>
      </c>
      <c r="C171" s="14" t="s">
        <v>87</v>
      </c>
      <c r="D171" s="14" t="s">
        <v>88</v>
      </c>
      <c r="E171" s="14" t="s">
        <v>31</v>
      </c>
      <c r="F171" s="14" t="s">
        <v>89</v>
      </c>
      <c r="G171" s="16">
        <v>60101080</v>
      </c>
      <c r="H171" s="14" t="s">
        <v>90</v>
      </c>
      <c r="I171" s="14" t="s">
        <v>89</v>
      </c>
      <c r="J171" s="15">
        <v>60108010</v>
      </c>
      <c r="K171" s="14" t="s">
        <v>93</v>
      </c>
      <c r="L171" s="2">
        <v>161299</v>
      </c>
      <c r="M171" s="14" t="s">
        <v>93</v>
      </c>
      <c r="N171" s="15">
        <v>60108010</v>
      </c>
    </row>
    <row r="172" spans="1:14" s="2" customFormat="1" x14ac:dyDescent="0.25">
      <c r="A172" s="14" t="s">
        <v>342</v>
      </c>
      <c r="B172" s="14">
        <v>10170</v>
      </c>
      <c r="C172" s="14" t="s">
        <v>87</v>
      </c>
      <c r="D172" s="14" t="s">
        <v>88</v>
      </c>
      <c r="E172" s="14" t="s">
        <v>31</v>
      </c>
      <c r="F172" s="14" t="s">
        <v>89</v>
      </c>
      <c r="G172" s="16">
        <v>60101060</v>
      </c>
      <c r="H172" s="14" t="s">
        <v>284</v>
      </c>
      <c r="I172" s="14" t="s">
        <v>89</v>
      </c>
      <c r="J172" s="15">
        <v>60106020</v>
      </c>
      <c r="K172" s="14" t="s">
        <v>331</v>
      </c>
      <c r="L172" s="2">
        <v>8814</v>
      </c>
      <c r="M172" s="14" t="s">
        <v>331</v>
      </c>
      <c r="N172" s="15">
        <v>60106020</v>
      </c>
    </row>
    <row r="173" spans="1:14" s="2" customFormat="1" x14ac:dyDescent="0.25">
      <c r="A173" s="14" t="s">
        <v>343</v>
      </c>
      <c r="B173" s="14">
        <v>26561</v>
      </c>
      <c r="C173" s="14" t="s">
        <v>87</v>
      </c>
      <c r="D173" s="14" t="s">
        <v>88</v>
      </c>
      <c r="E173" s="14" t="s">
        <v>31</v>
      </c>
      <c r="F173" s="14" t="s">
        <v>89</v>
      </c>
      <c r="G173" s="16">
        <v>60101080</v>
      </c>
      <c r="H173" s="14" t="s">
        <v>90</v>
      </c>
      <c r="I173" s="14" t="s">
        <v>89</v>
      </c>
      <c r="J173" s="15">
        <v>60108030</v>
      </c>
      <c r="K173" s="14" t="s">
        <v>91</v>
      </c>
      <c r="L173" s="2">
        <v>3397</v>
      </c>
      <c r="M173" s="14" t="s">
        <v>91</v>
      </c>
      <c r="N173" s="15">
        <v>60108030</v>
      </c>
    </row>
    <row r="174" spans="1:14" s="2" customFormat="1" x14ac:dyDescent="0.25">
      <c r="A174" s="14" t="s">
        <v>344</v>
      </c>
      <c r="B174" s="14">
        <v>747173</v>
      </c>
      <c r="C174" s="14" t="s">
        <v>87</v>
      </c>
      <c r="D174" s="14" t="s">
        <v>97</v>
      </c>
      <c r="E174" s="14" t="s">
        <v>43</v>
      </c>
      <c r="F174" s="14" t="s">
        <v>274</v>
      </c>
      <c r="G174" s="16">
        <v>45102020</v>
      </c>
      <c r="H174" s="14" t="s">
        <v>275</v>
      </c>
      <c r="I174" s="14" t="s">
        <v>170</v>
      </c>
      <c r="J174" s="15">
        <v>20202030</v>
      </c>
      <c r="K174" s="14" t="s">
        <v>275</v>
      </c>
      <c r="L174" s="2">
        <v>183447</v>
      </c>
      <c r="M174" s="14" t="s">
        <v>275</v>
      </c>
      <c r="N174" s="15">
        <v>20202030</v>
      </c>
    </row>
    <row r="175" spans="1:14" s="2" customFormat="1" x14ac:dyDescent="0.25">
      <c r="A175" s="14" t="s">
        <v>345</v>
      </c>
      <c r="B175" s="14">
        <v>15694</v>
      </c>
      <c r="C175" s="14" t="s">
        <v>87</v>
      </c>
      <c r="D175" s="14" t="s">
        <v>88</v>
      </c>
      <c r="E175" s="14" t="s">
        <v>31</v>
      </c>
      <c r="F175" s="14" t="s">
        <v>89</v>
      </c>
      <c r="G175" s="16">
        <v>60101080</v>
      </c>
      <c r="H175" s="14" t="s">
        <v>90</v>
      </c>
      <c r="I175" s="14" t="s">
        <v>89</v>
      </c>
      <c r="J175" s="15">
        <v>60108010</v>
      </c>
      <c r="K175" s="14" t="s">
        <v>93</v>
      </c>
      <c r="L175" s="2">
        <v>7519</v>
      </c>
      <c r="M175" s="14" t="s">
        <v>93</v>
      </c>
      <c r="N175" s="15">
        <v>60108010</v>
      </c>
    </row>
    <row r="176" spans="1:14" s="2" customFormat="1" x14ac:dyDescent="0.25">
      <c r="A176" s="14" t="s">
        <v>59</v>
      </c>
      <c r="B176" s="14">
        <v>51008</v>
      </c>
      <c r="C176" s="14" t="s">
        <v>87</v>
      </c>
      <c r="D176" s="14" t="s">
        <v>88</v>
      </c>
      <c r="E176" s="14" t="s">
        <v>31</v>
      </c>
      <c r="F176" s="14" t="s">
        <v>274</v>
      </c>
      <c r="G176" s="16">
        <v>45102020</v>
      </c>
      <c r="H176" s="14" t="s">
        <v>275</v>
      </c>
      <c r="I176" s="14" t="s">
        <v>276</v>
      </c>
      <c r="J176" s="15">
        <v>40201060</v>
      </c>
      <c r="K176" s="14" t="s">
        <v>277</v>
      </c>
      <c r="L176" s="2">
        <v>50734</v>
      </c>
      <c r="M176" s="14" t="s">
        <v>277</v>
      </c>
      <c r="N176" s="15">
        <v>40201060</v>
      </c>
    </row>
    <row r="177" spans="1:14" s="2" customFormat="1" x14ac:dyDescent="0.25">
      <c r="A177" s="14" t="s">
        <v>346</v>
      </c>
      <c r="B177" s="14">
        <v>5854</v>
      </c>
      <c r="C177" s="14" t="s">
        <v>136</v>
      </c>
      <c r="D177" s="14" t="s">
        <v>137</v>
      </c>
      <c r="E177" s="14" t="s">
        <v>52</v>
      </c>
      <c r="F177" s="14" t="s">
        <v>119</v>
      </c>
      <c r="G177" s="16">
        <v>30101040</v>
      </c>
      <c r="H177" s="14" t="s">
        <v>308</v>
      </c>
      <c r="I177" s="14" t="s">
        <v>119</v>
      </c>
      <c r="J177" s="15">
        <v>30101040</v>
      </c>
      <c r="K177" s="14" t="s">
        <v>120</v>
      </c>
      <c r="L177" s="2">
        <v>21731</v>
      </c>
      <c r="M177" s="14" t="s">
        <v>120</v>
      </c>
      <c r="N177" s="15">
        <v>30101040</v>
      </c>
    </row>
    <row r="178" spans="1:14" s="2" customFormat="1" x14ac:dyDescent="0.25">
      <c r="A178" s="14" t="s">
        <v>347</v>
      </c>
      <c r="B178" s="14">
        <v>24945</v>
      </c>
      <c r="C178" s="14" t="s">
        <v>87</v>
      </c>
      <c r="D178" s="14" t="s">
        <v>88</v>
      </c>
      <c r="E178" s="14" t="s">
        <v>31</v>
      </c>
      <c r="F178" s="14" t="s">
        <v>89</v>
      </c>
      <c r="G178" s="16">
        <v>60101080</v>
      </c>
      <c r="H178" s="14" t="s">
        <v>90</v>
      </c>
      <c r="I178" s="14" t="s">
        <v>89</v>
      </c>
      <c r="J178" s="15">
        <v>60108010</v>
      </c>
      <c r="K178" s="14" t="s">
        <v>93</v>
      </c>
      <c r="L178" s="2">
        <v>4627</v>
      </c>
      <c r="M178" s="14" t="s">
        <v>93</v>
      </c>
      <c r="N178" s="15">
        <v>60108010</v>
      </c>
    </row>
    <row r="179" spans="1:14" s="2" customFormat="1" x14ac:dyDescent="0.25">
      <c r="A179" s="14" t="s">
        <v>348</v>
      </c>
      <c r="B179" s="14">
        <v>814727</v>
      </c>
      <c r="C179" s="14" t="s">
        <v>87</v>
      </c>
      <c r="D179" s="14" t="s">
        <v>97</v>
      </c>
      <c r="E179" s="14" t="s">
        <v>43</v>
      </c>
      <c r="F179" s="14" t="s">
        <v>276</v>
      </c>
      <c r="G179" s="16">
        <v>40102010</v>
      </c>
      <c r="H179" s="14" t="s">
        <v>280</v>
      </c>
      <c r="I179" s="14" t="s">
        <v>276</v>
      </c>
      <c r="J179" s="15">
        <v>40101015</v>
      </c>
      <c r="K179" s="14" t="s">
        <v>349</v>
      </c>
      <c r="L179" s="2">
        <v>270757</v>
      </c>
      <c r="M179" s="14" t="s">
        <v>349</v>
      </c>
      <c r="N179" s="15">
        <v>40101015</v>
      </c>
    </row>
    <row r="180" spans="1:14" s="2" customFormat="1" x14ac:dyDescent="0.25">
      <c r="A180" s="14" t="s">
        <v>58</v>
      </c>
      <c r="B180" s="14">
        <v>14442</v>
      </c>
      <c r="C180" s="14" t="s">
        <v>103</v>
      </c>
      <c r="D180" s="14" t="s">
        <v>104</v>
      </c>
      <c r="E180" s="14" t="s">
        <v>48</v>
      </c>
      <c r="F180" s="14" t="s">
        <v>274</v>
      </c>
      <c r="G180" s="16">
        <v>45102020</v>
      </c>
      <c r="H180" s="14" t="s">
        <v>275</v>
      </c>
      <c r="I180" s="14" t="s">
        <v>170</v>
      </c>
      <c r="J180" s="15">
        <v>20202030</v>
      </c>
      <c r="K180" s="14" t="s">
        <v>275</v>
      </c>
      <c r="L180" s="2">
        <v>22226</v>
      </c>
      <c r="M180" s="14" t="s">
        <v>275</v>
      </c>
      <c r="N180" s="15">
        <v>20202030</v>
      </c>
    </row>
    <row r="181" spans="1:14" s="2" customFormat="1" x14ac:dyDescent="0.25">
      <c r="A181" s="14" t="s">
        <v>350</v>
      </c>
      <c r="B181" s="14">
        <v>44520</v>
      </c>
      <c r="C181" s="14" t="s">
        <v>87</v>
      </c>
      <c r="D181" s="14" t="s">
        <v>97</v>
      </c>
      <c r="E181" s="14" t="s">
        <v>43</v>
      </c>
      <c r="F181" s="14" t="s">
        <v>276</v>
      </c>
      <c r="G181" s="16">
        <v>40102010</v>
      </c>
      <c r="H181" s="14" t="s">
        <v>280</v>
      </c>
      <c r="I181" s="14" t="s">
        <v>276</v>
      </c>
      <c r="J181" s="15">
        <v>40201050</v>
      </c>
      <c r="K181" s="14" t="s">
        <v>281</v>
      </c>
      <c r="L181" s="2">
        <v>14636</v>
      </c>
      <c r="M181" s="14" t="s">
        <v>281</v>
      </c>
      <c r="N181" s="15">
        <v>40201050</v>
      </c>
    </row>
    <row r="182" spans="1:14" s="2" customFormat="1" x14ac:dyDescent="0.25">
      <c r="A182" s="14" t="s">
        <v>70</v>
      </c>
      <c r="B182" s="14">
        <v>359772</v>
      </c>
      <c r="C182" s="14" t="s">
        <v>87</v>
      </c>
      <c r="D182" s="14" t="s">
        <v>97</v>
      </c>
      <c r="E182" s="14" t="s">
        <v>43</v>
      </c>
      <c r="F182" s="14" t="s">
        <v>274</v>
      </c>
      <c r="G182" s="16">
        <v>45102020</v>
      </c>
      <c r="H182" s="14" t="s">
        <v>275</v>
      </c>
      <c r="I182" s="14" t="s">
        <v>276</v>
      </c>
      <c r="J182" s="15">
        <v>40201060</v>
      </c>
      <c r="K182" s="14" t="s">
        <v>277</v>
      </c>
      <c r="L182" s="2">
        <v>146004</v>
      </c>
      <c r="M182" s="14" t="s">
        <v>277</v>
      </c>
      <c r="N182" s="15">
        <v>40201060</v>
      </c>
    </row>
    <row r="183" spans="1:14" s="2" customFormat="1" x14ac:dyDescent="0.25">
      <c r="A183" s="14" t="s">
        <v>351</v>
      </c>
      <c r="B183" s="14">
        <v>327842</v>
      </c>
      <c r="C183" s="14" t="s">
        <v>87</v>
      </c>
      <c r="D183" s="14" t="s">
        <v>88</v>
      </c>
      <c r="E183" s="14" t="s">
        <v>31</v>
      </c>
      <c r="F183" s="14" t="s">
        <v>89</v>
      </c>
      <c r="G183" s="16">
        <v>60101060</v>
      </c>
      <c r="H183" s="14" t="s">
        <v>284</v>
      </c>
      <c r="I183" s="14" t="s">
        <v>89</v>
      </c>
      <c r="J183" s="15">
        <v>60106020</v>
      </c>
      <c r="K183" s="14" t="s">
        <v>331</v>
      </c>
      <c r="L183" s="2">
        <v>138544</v>
      </c>
      <c r="M183" s="14" t="s">
        <v>331</v>
      </c>
      <c r="N183" s="15">
        <v>60106020</v>
      </c>
    </row>
    <row r="184" spans="1:14" s="2" customFormat="1" x14ac:dyDescent="0.25">
      <c r="A184" s="14" t="s">
        <v>352</v>
      </c>
      <c r="B184" s="14">
        <v>10196</v>
      </c>
      <c r="C184" s="14" t="s">
        <v>87</v>
      </c>
      <c r="D184" s="14" t="s">
        <v>88</v>
      </c>
      <c r="E184" s="14" t="s">
        <v>31</v>
      </c>
      <c r="F184" s="14" t="s">
        <v>89</v>
      </c>
      <c r="G184" s="16">
        <v>60101060</v>
      </c>
      <c r="H184" s="14" t="s">
        <v>284</v>
      </c>
      <c r="I184" s="14" t="s">
        <v>89</v>
      </c>
      <c r="J184" s="15">
        <v>60106010</v>
      </c>
      <c r="K184" s="14" t="s">
        <v>285</v>
      </c>
      <c r="L184" s="2">
        <v>9368</v>
      </c>
      <c r="M184" s="14" t="s">
        <v>285</v>
      </c>
      <c r="N184" s="15">
        <v>60106010</v>
      </c>
    </row>
    <row r="185" spans="1:14" s="2" customFormat="1" x14ac:dyDescent="0.25">
      <c r="A185" s="14" t="s">
        <v>353</v>
      </c>
      <c r="B185" s="14">
        <v>41613</v>
      </c>
      <c r="C185" s="14" t="s">
        <v>122</v>
      </c>
      <c r="D185" s="14" t="s">
        <v>123</v>
      </c>
      <c r="E185" s="14" t="s">
        <v>36</v>
      </c>
      <c r="F185" s="14" t="s">
        <v>274</v>
      </c>
      <c r="G185" s="16">
        <v>45102020</v>
      </c>
      <c r="H185" s="14" t="s">
        <v>275</v>
      </c>
      <c r="I185" s="14" t="s">
        <v>276</v>
      </c>
      <c r="J185" s="15">
        <v>40201060</v>
      </c>
      <c r="K185" s="14" t="s">
        <v>277</v>
      </c>
      <c r="L185" s="2">
        <v>5871</v>
      </c>
      <c r="M185" s="14" t="s">
        <v>277</v>
      </c>
      <c r="N185" s="15">
        <v>40201060</v>
      </c>
    </row>
    <row r="186" spans="1:14" s="2" customFormat="1" x14ac:dyDescent="0.25">
      <c r="A186" s="14" t="s">
        <v>354</v>
      </c>
      <c r="B186" s="14">
        <v>42886</v>
      </c>
      <c r="C186" s="14" t="s">
        <v>122</v>
      </c>
      <c r="D186" s="14" t="s">
        <v>123</v>
      </c>
      <c r="E186" s="14" t="s">
        <v>36</v>
      </c>
      <c r="F186" s="14" t="s">
        <v>89</v>
      </c>
      <c r="G186" s="16">
        <v>60101060</v>
      </c>
      <c r="H186" s="14" t="s">
        <v>284</v>
      </c>
      <c r="I186" s="14" t="s">
        <v>89</v>
      </c>
      <c r="J186" s="15">
        <v>60106010</v>
      </c>
      <c r="K186" s="14" t="s">
        <v>285</v>
      </c>
      <c r="L186" s="2">
        <v>15350</v>
      </c>
      <c r="M186" s="14" t="s">
        <v>285</v>
      </c>
      <c r="N186" s="15">
        <v>60106010</v>
      </c>
    </row>
    <row r="187" spans="1:14" s="2" customFormat="1" x14ac:dyDescent="0.25">
      <c r="A187" s="14" t="s">
        <v>62</v>
      </c>
      <c r="B187" s="14">
        <v>462547</v>
      </c>
      <c r="C187" s="14" t="s">
        <v>185</v>
      </c>
      <c r="D187" s="14" t="s">
        <v>186</v>
      </c>
      <c r="E187" s="14" t="s">
        <v>30</v>
      </c>
      <c r="F187" s="14" t="s">
        <v>274</v>
      </c>
      <c r="G187" s="16">
        <v>45102020</v>
      </c>
      <c r="H187" s="14" t="s">
        <v>275</v>
      </c>
      <c r="I187" s="14" t="s">
        <v>276</v>
      </c>
      <c r="J187" s="15">
        <v>40201060</v>
      </c>
      <c r="K187" s="14" t="s">
        <v>277</v>
      </c>
      <c r="L187" s="2">
        <v>150489</v>
      </c>
      <c r="M187" s="14" t="s">
        <v>277</v>
      </c>
      <c r="N187" s="15">
        <v>40201060</v>
      </c>
    </row>
    <row r="188" spans="1:14" s="2" customFormat="1" x14ac:dyDescent="0.25">
      <c r="A188" s="14" t="s">
        <v>60</v>
      </c>
      <c r="B188" s="14">
        <v>226174</v>
      </c>
      <c r="C188" s="14" t="s">
        <v>185</v>
      </c>
      <c r="D188" s="14" t="s">
        <v>186</v>
      </c>
      <c r="E188" s="14" t="s">
        <v>30</v>
      </c>
      <c r="F188" s="14" t="s">
        <v>274</v>
      </c>
      <c r="G188" s="16">
        <v>45102020</v>
      </c>
      <c r="H188" s="14" t="s">
        <v>275</v>
      </c>
      <c r="I188" s="14" t="s">
        <v>276</v>
      </c>
      <c r="J188" s="15">
        <v>40201060</v>
      </c>
      <c r="K188" s="14" t="s">
        <v>277</v>
      </c>
      <c r="L188" s="2">
        <v>118885</v>
      </c>
      <c r="M188" s="14" t="s">
        <v>277</v>
      </c>
      <c r="N188" s="15">
        <v>40201060</v>
      </c>
    </row>
    <row r="189" spans="1:14" s="2" customFormat="1" x14ac:dyDescent="0.25">
      <c r="A189" s="14" t="s">
        <v>355</v>
      </c>
      <c r="B189" s="14">
        <v>25063</v>
      </c>
      <c r="C189" s="14" t="s">
        <v>87</v>
      </c>
      <c r="D189" s="14" t="s">
        <v>97</v>
      </c>
      <c r="E189" s="14" t="s">
        <v>43</v>
      </c>
      <c r="F189" s="14" t="s">
        <v>119</v>
      </c>
      <c r="G189" s="16">
        <v>30101040</v>
      </c>
      <c r="H189" s="14" t="s">
        <v>308</v>
      </c>
      <c r="I189" s="14" t="s">
        <v>119</v>
      </c>
      <c r="J189" s="15">
        <v>30101040</v>
      </c>
      <c r="K189" s="14" t="s">
        <v>120</v>
      </c>
      <c r="L189" s="2">
        <v>11911</v>
      </c>
      <c r="M189" s="14" t="s">
        <v>120</v>
      </c>
      <c r="N189" s="15">
        <v>30101040</v>
      </c>
    </row>
    <row r="190" spans="1:14" s="2" customFormat="1" x14ac:dyDescent="0.25">
      <c r="A190" s="14" t="s">
        <v>356</v>
      </c>
      <c r="B190" s="14">
        <v>327894</v>
      </c>
      <c r="C190" s="14" t="s">
        <v>87</v>
      </c>
      <c r="D190" s="14" t="s">
        <v>88</v>
      </c>
      <c r="E190" s="14" t="s">
        <v>31</v>
      </c>
      <c r="F190" s="14" t="s">
        <v>89</v>
      </c>
      <c r="G190" s="16">
        <v>60101060</v>
      </c>
      <c r="H190" s="14" t="s">
        <v>284</v>
      </c>
      <c r="I190" s="14" t="s">
        <v>89</v>
      </c>
      <c r="J190" s="15">
        <v>60106010</v>
      </c>
      <c r="K190" s="14" t="s">
        <v>285</v>
      </c>
      <c r="L190" s="2">
        <v>138584</v>
      </c>
      <c r="M190" s="14" t="s">
        <v>285</v>
      </c>
      <c r="N190" s="15">
        <v>60106010</v>
      </c>
    </row>
    <row r="191" spans="1:14" s="2" customFormat="1" x14ac:dyDescent="0.25">
      <c r="A191" s="14" t="s">
        <v>357</v>
      </c>
      <c r="B191" s="14">
        <v>41201</v>
      </c>
      <c r="C191" s="14" t="s">
        <v>87</v>
      </c>
      <c r="D191" s="14" t="s">
        <v>88</v>
      </c>
      <c r="E191" s="14" t="s">
        <v>31</v>
      </c>
      <c r="F191" s="14" t="s">
        <v>89</v>
      </c>
      <c r="G191" s="16">
        <v>60101080</v>
      </c>
      <c r="H191" s="14" t="s">
        <v>90</v>
      </c>
      <c r="I191" s="14" t="s">
        <v>89</v>
      </c>
      <c r="J191" s="15">
        <v>60108020</v>
      </c>
      <c r="K191" s="14" t="s">
        <v>95</v>
      </c>
      <c r="L191" s="2">
        <v>15732</v>
      </c>
      <c r="M191" s="14" t="s">
        <v>95</v>
      </c>
      <c r="N191" s="15">
        <v>60108020</v>
      </c>
    </row>
    <row r="192" spans="1:14" s="2" customFormat="1" x14ac:dyDescent="0.25">
      <c r="A192" s="14" t="s">
        <v>358</v>
      </c>
      <c r="B192" s="14">
        <v>20073</v>
      </c>
      <c r="C192" s="14" t="s">
        <v>87</v>
      </c>
      <c r="D192" s="14" t="s">
        <v>97</v>
      </c>
      <c r="E192" s="14" t="s">
        <v>43</v>
      </c>
      <c r="F192" s="14" t="s">
        <v>274</v>
      </c>
      <c r="G192" s="16">
        <v>45102020</v>
      </c>
      <c r="H192" s="14" t="s">
        <v>275</v>
      </c>
      <c r="I192" s="14" t="s">
        <v>276</v>
      </c>
      <c r="J192" s="15">
        <v>40201060</v>
      </c>
      <c r="K192" s="14" t="s">
        <v>277</v>
      </c>
      <c r="L192" s="2">
        <v>4726</v>
      </c>
      <c r="M192" s="14" t="s">
        <v>277</v>
      </c>
      <c r="N192" s="15">
        <v>40201060</v>
      </c>
    </row>
    <row r="193" spans="1:14" s="2" customFormat="1" x14ac:dyDescent="0.25">
      <c r="A193" s="14" t="s">
        <v>359</v>
      </c>
      <c r="B193" s="14">
        <v>345689</v>
      </c>
      <c r="C193" s="14" t="s">
        <v>103</v>
      </c>
      <c r="D193" s="14" t="s">
        <v>104</v>
      </c>
      <c r="E193" s="14" t="s">
        <v>48</v>
      </c>
      <c r="F193" s="14" t="s">
        <v>89</v>
      </c>
      <c r="G193" s="16">
        <v>60101080</v>
      </c>
      <c r="H193" s="14" t="s">
        <v>90</v>
      </c>
      <c r="I193" s="14" t="s">
        <v>89</v>
      </c>
      <c r="J193" s="15">
        <v>60108020</v>
      </c>
      <c r="K193" s="14" t="s">
        <v>95</v>
      </c>
      <c r="L193" s="2">
        <v>139668</v>
      </c>
      <c r="M193" s="14" t="s">
        <v>95</v>
      </c>
      <c r="N193" s="15">
        <v>60108020</v>
      </c>
    </row>
    <row r="194" spans="1:14" s="2" customFormat="1" x14ac:dyDescent="0.25">
      <c r="A194" s="14" t="s">
        <v>360</v>
      </c>
      <c r="B194" s="14">
        <v>9928</v>
      </c>
      <c r="C194" s="14" t="s">
        <v>87</v>
      </c>
      <c r="D194" s="14" t="s">
        <v>88</v>
      </c>
      <c r="E194" s="14" t="s">
        <v>31</v>
      </c>
      <c r="F194" s="14" t="s">
        <v>89</v>
      </c>
      <c r="G194" s="16">
        <v>60101060</v>
      </c>
      <c r="H194" s="14" t="s">
        <v>284</v>
      </c>
      <c r="I194" s="14" t="s">
        <v>89</v>
      </c>
      <c r="J194" s="15">
        <v>60106010</v>
      </c>
      <c r="K194" s="14" t="s">
        <v>285</v>
      </c>
      <c r="L194" s="2">
        <v>1992</v>
      </c>
      <c r="M194" s="14" t="s">
        <v>285</v>
      </c>
      <c r="N194" s="15">
        <v>60106010</v>
      </c>
    </row>
    <row r="195" spans="1:14" s="2" customFormat="1" x14ac:dyDescent="0.25">
      <c r="A195" s="14" t="s">
        <v>361</v>
      </c>
      <c r="B195" s="14">
        <v>16076</v>
      </c>
      <c r="C195" s="14" t="s">
        <v>87</v>
      </c>
      <c r="D195" s="14" t="s">
        <v>97</v>
      </c>
      <c r="E195" s="14" t="s">
        <v>43</v>
      </c>
      <c r="F195" s="14" t="s">
        <v>276</v>
      </c>
      <c r="G195" s="16">
        <v>40102010</v>
      </c>
      <c r="H195" s="14" t="s">
        <v>280</v>
      </c>
      <c r="I195" s="14" t="s">
        <v>276</v>
      </c>
      <c r="J195" s="15">
        <v>40101015</v>
      </c>
      <c r="K195" s="14" t="s">
        <v>349</v>
      </c>
      <c r="L195" s="2">
        <v>16161</v>
      </c>
      <c r="M195" s="14" t="s">
        <v>349</v>
      </c>
      <c r="N195" s="15">
        <v>40101015</v>
      </c>
    </row>
    <row r="196" spans="1:14" s="2" customFormat="1" x14ac:dyDescent="0.25">
      <c r="A196" s="14" t="s">
        <v>362</v>
      </c>
      <c r="B196" s="14">
        <v>41585</v>
      </c>
      <c r="C196" s="14" t="s">
        <v>87</v>
      </c>
      <c r="D196" s="14" t="s">
        <v>88</v>
      </c>
      <c r="E196" s="14" t="s">
        <v>31</v>
      </c>
      <c r="F196" s="14" t="s">
        <v>276</v>
      </c>
      <c r="G196" s="16">
        <v>40102010</v>
      </c>
      <c r="H196" s="14" t="s">
        <v>280</v>
      </c>
      <c r="I196" s="14" t="s">
        <v>276</v>
      </c>
      <c r="J196" s="15">
        <v>40101015</v>
      </c>
      <c r="K196" s="14" t="s">
        <v>349</v>
      </c>
      <c r="L196" s="2">
        <v>1195</v>
      </c>
      <c r="M196" s="14" t="s">
        <v>349</v>
      </c>
      <c r="N196" s="15">
        <v>40101015</v>
      </c>
    </row>
    <row r="197" spans="1:14" s="2" customFormat="1" x14ac:dyDescent="0.25">
      <c r="A197" s="14" t="s">
        <v>363</v>
      </c>
      <c r="B197" s="14">
        <v>575642</v>
      </c>
      <c r="C197" s="14" t="s">
        <v>87</v>
      </c>
      <c r="D197" s="14" t="s">
        <v>97</v>
      </c>
      <c r="E197" s="14" t="s">
        <v>43</v>
      </c>
      <c r="F197" s="14" t="s">
        <v>276</v>
      </c>
      <c r="G197" s="16">
        <v>40102010</v>
      </c>
      <c r="H197" s="14" t="s">
        <v>280</v>
      </c>
      <c r="I197" s="14" t="s">
        <v>276</v>
      </c>
      <c r="J197" s="15">
        <v>40201050</v>
      </c>
      <c r="K197" s="14" t="s">
        <v>281</v>
      </c>
      <c r="L197" s="2">
        <v>160854</v>
      </c>
      <c r="M197" s="14" t="s">
        <v>281</v>
      </c>
      <c r="N197" s="15">
        <v>40201050</v>
      </c>
    </row>
    <row r="198" spans="1:14" s="2" customFormat="1" x14ac:dyDescent="0.25">
      <c r="A198" s="14" t="s">
        <v>364</v>
      </c>
      <c r="B198" s="14">
        <v>354232</v>
      </c>
      <c r="C198" s="14" t="s">
        <v>87</v>
      </c>
      <c r="D198" s="14" t="s">
        <v>97</v>
      </c>
      <c r="E198" s="14" t="s">
        <v>43</v>
      </c>
      <c r="F198" s="14" t="s">
        <v>89</v>
      </c>
      <c r="G198" s="16">
        <v>60101080</v>
      </c>
      <c r="H198" s="14" t="s">
        <v>90</v>
      </c>
      <c r="I198" s="14" t="s">
        <v>89</v>
      </c>
      <c r="J198" s="15">
        <v>60108010</v>
      </c>
      <c r="K198" s="14" t="s">
        <v>93</v>
      </c>
      <c r="L198" s="2">
        <v>142154</v>
      </c>
      <c r="M198" s="14" t="s">
        <v>93</v>
      </c>
      <c r="N198" s="15">
        <v>60108010</v>
      </c>
    </row>
    <row r="199" spans="1:14" s="2" customFormat="1" x14ac:dyDescent="0.25">
      <c r="A199" s="14" t="s">
        <v>365</v>
      </c>
      <c r="B199" s="14">
        <v>10268</v>
      </c>
      <c r="C199" s="14" t="s">
        <v>87</v>
      </c>
      <c r="D199" s="14" t="s">
        <v>88</v>
      </c>
      <c r="E199" s="14" t="s">
        <v>31</v>
      </c>
      <c r="F199" s="14" t="s">
        <v>276</v>
      </c>
      <c r="G199" s="16">
        <v>40102010</v>
      </c>
      <c r="H199" s="14" t="s">
        <v>280</v>
      </c>
      <c r="I199" s="14" t="s">
        <v>276</v>
      </c>
      <c r="J199" s="15">
        <v>40101015</v>
      </c>
      <c r="K199" s="14" t="s">
        <v>349</v>
      </c>
      <c r="L199" s="2">
        <v>12194</v>
      </c>
      <c r="M199" s="14" t="s">
        <v>349</v>
      </c>
      <c r="N199" s="15">
        <v>40101015</v>
      </c>
    </row>
    <row r="200" spans="1:14" s="2" customFormat="1" x14ac:dyDescent="0.25">
      <c r="A200" s="14" t="s">
        <v>56</v>
      </c>
      <c r="B200" s="14">
        <v>267974</v>
      </c>
      <c r="C200" s="14" t="s">
        <v>87</v>
      </c>
      <c r="D200" s="14" t="s">
        <v>88</v>
      </c>
      <c r="E200" s="14" t="s">
        <v>31</v>
      </c>
      <c r="F200" s="14" t="s">
        <v>274</v>
      </c>
      <c r="G200" s="16">
        <v>45102020</v>
      </c>
      <c r="H200" s="14" t="s">
        <v>275</v>
      </c>
      <c r="I200" s="14" t="s">
        <v>276</v>
      </c>
      <c r="J200" s="15">
        <v>40201060</v>
      </c>
      <c r="K200" s="14" t="s">
        <v>277</v>
      </c>
      <c r="L200" s="2">
        <v>121261</v>
      </c>
      <c r="M200" s="14" t="s">
        <v>277</v>
      </c>
      <c r="N200" s="15">
        <v>40201060</v>
      </c>
    </row>
    <row r="201" spans="1:14" s="2" customFormat="1" x14ac:dyDescent="0.25">
      <c r="A201" s="14" t="s">
        <v>366</v>
      </c>
      <c r="B201" s="14">
        <v>743851</v>
      </c>
      <c r="C201" s="14" t="s">
        <v>87</v>
      </c>
      <c r="D201" s="14" t="s">
        <v>88</v>
      </c>
      <c r="E201" s="14" t="s">
        <v>31</v>
      </c>
      <c r="F201" s="14" t="s">
        <v>89</v>
      </c>
      <c r="G201" s="16">
        <v>60101060</v>
      </c>
      <c r="H201" s="14" t="s">
        <v>284</v>
      </c>
      <c r="I201" s="14" t="s">
        <v>89</v>
      </c>
      <c r="J201" s="15">
        <v>60106020</v>
      </c>
      <c r="K201" s="14" t="s">
        <v>331</v>
      </c>
      <c r="L201" s="2">
        <v>181446</v>
      </c>
      <c r="M201" s="14" t="s">
        <v>331</v>
      </c>
      <c r="N201" s="15">
        <v>60106020</v>
      </c>
    </row>
    <row r="202" spans="1:14" s="2" customFormat="1" x14ac:dyDescent="0.25">
      <c r="A202" s="14" t="s">
        <v>367</v>
      </c>
      <c r="B202" s="14">
        <v>312724</v>
      </c>
      <c r="C202" s="14" t="s">
        <v>368</v>
      </c>
      <c r="D202" s="14" t="s">
        <v>369</v>
      </c>
      <c r="E202" s="14" t="s">
        <v>370</v>
      </c>
      <c r="F202" s="14" t="s">
        <v>119</v>
      </c>
      <c r="G202" s="16">
        <v>30101040</v>
      </c>
      <c r="H202" s="14" t="s">
        <v>308</v>
      </c>
      <c r="I202" s="14" t="s">
        <v>119</v>
      </c>
      <c r="J202" s="15">
        <v>30101040</v>
      </c>
      <c r="K202" s="14" t="s">
        <v>120</v>
      </c>
      <c r="L202" s="2">
        <v>136798</v>
      </c>
      <c r="M202" s="14" t="s">
        <v>120</v>
      </c>
      <c r="N202" s="15">
        <v>30101040</v>
      </c>
    </row>
    <row r="203" spans="1:14" s="2" customFormat="1" x14ac:dyDescent="0.25">
      <c r="A203" s="14" t="s">
        <v>371</v>
      </c>
      <c r="B203" s="14">
        <v>22566</v>
      </c>
      <c r="C203" s="14" t="s">
        <v>87</v>
      </c>
      <c r="D203" s="14" t="s">
        <v>88</v>
      </c>
      <c r="E203" s="14" t="s">
        <v>31</v>
      </c>
      <c r="F203" s="14" t="s">
        <v>274</v>
      </c>
      <c r="G203" s="16">
        <v>45102020</v>
      </c>
      <c r="H203" s="14" t="s">
        <v>275</v>
      </c>
      <c r="I203" s="14" t="s">
        <v>170</v>
      </c>
      <c r="J203" s="15">
        <v>20202030</v>
      </c>
      <c r="K203" s="14" t="s">
        <v>275</v>
      </c>
      <c r="L203" s="2">
        <v>8976</v>
      </c>
      <c r="M203" s="14" t="s">
        <v>275</v>
      </c>
      <c r="N203" s="15">
        <v>20202030</v>
      </c>
    </row>
    <row r="204" spans="1:14" s="2" customFormat="1" x14ac:dyDescent="0.25">
      <c r="A204" s="14" t="s">
        <v>372</v>
      </c>
      <c r="B204" s="14">
        <v>4860</v>
      </c>
      <c r="C204" s="14" t="s">
        <v>87</v>
      </c>
      <c r="D204" s="14" t="s">
        <v>88</v>
      </c>
      <c r="E204" s="14" t="s">
        <v>31</v>
      </c>
      <c r="F204" s="14" t="s">
        <v>89</v>
      </c>
      <c r="G204" s="16">
        <v>60101080</v>
      </c>
      <c r="H204" s="14" t="s">
        <v>90</v>
      </c>
      <c r="I204" s="14" t="s">
        <v>89</v>
      </c>
      <c r="J204" s="15">
        <v>60108040</v>
      </c>
      <c r="K204" s="14" t="s">
        <v>98</v>
      </c>
      <c r="L204" s="2">
        <v>16500</v>
      </c>
      <c r="M204" s="14" t="s">
        <v>98</v>
      </c>
      <c r="N204" s="15">
        <v>60108040</v>
      </c>
    </row>
    <row r="205" spans="1:14" s="2" customFormat="1" x14ac:dyDescent="0.25">
      <c r="A205" s="14" t="s">
        <v>373</v>
      </c>
      <c r="B205" s="14">
        <v>44395</v>
      </c>
      <c r="C205" s="14" t="s">
        <v>109</v>
      </c>
      <c r="D205" s="14" t="s">
        <v>131</v>
      </c>
      <c r="E205" s="14" t="s">
        <v>39</v>
      </c>
      <c r="F205" s="14" t="s">
        <v>89</v>
      </c>
      <c r="G205" s="16">
        <v>60101080</v>
      </c>
      <c r="H205" s="14" t="s">
        <v>90</v>
      </c>
      <c r="I205" s="14" t="s">
        <v>89</v>
      </c>
      <c r="J205" s="15">
        <v>60108020</v>
      </c>
      <c r="K205" s="14" t="s">
        <v>95</v>
      </c>
      <c r="L205" s="2">
        <v>35675</v>
      </c>
      <c r="M205" s="14" t="s">
        <v>95</v>
      </c>
      <c r="N205" s="15">
        <v>60108020</v>
      </c>
    </row>
    <row r="206" spans="1:14" s="2" customFormat="1" x14ac:dyDescent="0.25">
      <c r="A206" s="14" t="s">
        <v>374</v>
      </c>
      <c r="B206" s="14">
        <v>65007</v>
      </c>
      <c r="C206" s="14" t="s">
        <v>218</v>
      </c>
      <c r="D206" s="14" t="s">
        <v>219</v>
      </c>
      <c r="E206" s="14" t="s">
        <v>220</v>
      </c>
      <c r="F206" s="14" t="s">
        <v>119</v>
      </c>
      <c r="G206" s="16">
        <v>30101040</v>
      </c>
      <c r="H206" s="14" t="s">
        <v>308</v>
      </c>
      <c r="I206" s="14" t="s">
        <v>119</v>
      </c>
      <c r="J206" s="15">
        <v>30101040</v>
      </c>
      <c r="K206" s="14" t="s">
        <v>120</v>
      </c>
      <c r="L206" s="2">
        <v>56894</v>
      </c>
      <c r="M206" s="14" t="s">
        <v>120</v>
      </c>
      <c r="N206" s="15">
        <v>30101040</v>
      </c>
    </row>
    <row r="207" spans="1:14" s="2" customFormat="1" x14ac:dyDescent="0.25">
      <c r="A207" s="14" t="s">
        <v>375</v>
      </c>
      <c r="B207" s="14">
        <v>30534</v>
      </c>
      <c r="C207" s="14" t="s">
        <v>109</v>
      </c>
      <c r="D207" s="14" t="s">
        <v>131</v>
      </c>
      <c r="E207" s="14" t="s">
        <v>39</v>
      </c>
      <c r="F207" s="14" t="s">
        <v>89</v>
      </c>
      <c r="G207" s="16">
        <v>60101060</v>
      </c>
      <c r="H207" s="14" t="s">
        <v>284</v>
      </c>
      <c r="I207" s="14" t="s">
        <v>89</v>
      </c>
      <c r="J207" s="15">
        <v>60106010</v>
      </c>
      <c r="K207" s="14" t="s">
        <v>285</v>
      </c>
      <c r="L207" s="2">
        <v>39867</v>
      </c>
      <c r="M207" s="14" t="s">
        <v>285</v>
      </c>
      <c r="N207" s="15">
        <v>60106010</v>
      </c>
    </row>
    <row r="208" spans="1:14" s="2" customFormat="1" x14ac:dyDescent="0.25">
      <c r="A208" s="14" t="s">
        <v>376</v>
      </c>
      <c r="B208" s="14">
        <v>758358</v>
      </c>
      <c r="C208" s="14" t="s">
        <v>116</v>
      </c>
      <c r="D208" s="14" t="s">
        <v>117</v>
      </c>
      <c r="E208" s="14" t="s">
        <v>28</v>
      </c>
      <c r="F208" s="14" t="s">
        <v>119</v>
      </c>
      <c r="G208" s="16">
        <v>30101040</v>
      </c>
      <c r="H208" s="14" t="s">
        <v>308</v>
      </c>
      <c r="I208" s="14" t="s">
        <v>119</v>
      </c>
      <c r="J208" s="15">
        <v>30101040</v>
      </c>
      <c r="K208" s="14" t="s">
        <v>120</v>
      </c>
      <c r="L208" s="2">
        <v>189731</v>
      </c>
      <c r="M208" s="14" t="s">
        <v>120</v>
      </c>
      <c r="N208" s="15">
        <v>30101040</v>
      </c>
    </row>
    <row r="209" spans="1:14" s="2" customFormat="1" x14ac:dyDescent="0.25">
      <c r="A209" s="14" t="s">
        <v>377</v>
      </c>
      <c r="B209" s="14">
        <v>41516</v>
      </c>
      <c r="C209" s="14" t="s">
        <v>87</v>
      </c>
      <c r="D209" s="14" t="s">
        <v>88</v>
      </c>
      <c r="E209" s="14" t="s">
        <v>31</v>
      </c>
      <c r="F209" s="14" t="s">
        <v>274</v>
      </c>
      <c r="G209" s="16">
        <v>45102020</v>
      </c>
      <c r="H209" s="14" t="s">
        <v>275</v>
      </c>
      <c r="I209" s="14" t="s">
        <v>276</v>
      </c>
      <c r="J209" s="15">
        <v>40201060</v>
      </c>
      <c r="K209" s="14" t="s">
        <v>277</v>
      </c>
      <c r="L209" s="2">
        <v>16795</v>
      </c>
      <c r="M209" s="14" t="s">
        <v>277</v>
      </c>
      <c r="N209" s="15">
        <v>40201060</v>
      </c>
    </row>
    <row r="210" spans="1:14" s="2" customFormat="1" x14ac:dyDescent="0.25">
      <c r="A210" s="14" t="s">
        <v>378</v>
      </c>
      <c r="B210" s="14">
        <v>322295</v>
      </c>
      <c r="C210" s="14" t="s">
        <v>87</v>
      </c>
      <c r="D210" s="14" t="s">
        <v>88</v>
      </c>
      <c r="E210" s="14" t="s">
        <v>31</v>
      </c>
      <c r="F210" s="14" t="s">
        <v>274</v>
      </c>
      <c r="G210" s="16">
        <v>45102020</v>
      </c>
      <c r="H210" s="14" t="s">
        <v>275</v>
      </c>
      <c r="I210" s="14" t="s">
        <v>276</v>
      </c>
      <c r="J210" s="15">
        <v>40201060</v>
      </c>
      <c r="K210" s="14" t="s">
        <v>277</v>
      </c>
      <c r="L210" s="2">
        <v>137630</v>
      </c>
      <c r="M210" s="14" t="s">
        <v>277</v>
      </c>
      <c r="N210" s="15">
        <v>40201060</v>
      </c>
    </row>
    <row r="211" spans="1:14" s="2" customFormat="1" x14ac:dyDescent="0.25">
      <c r="A211" s="14" t="s">
        <v>379</v>
      </c>
      <c r="B211" s="14">
        <v>278145</v>
      </c>
      <c r="C211" s="14" t="s">
        <v>133</v>
      </c>
      <c r="D211" s="14" t="s">
        <v>204</v>
      </c>
      <c r="E211" s="14" t="s">
        <v>44</v>
      </c>
      <c r="F211" s="14" t="s">
        <v>119</v>
      </c>
      <c r="G211" s="16">
        <v>30101040</v>
      </c>
      <c r="H211" s="14" t="s">
        <v>308</v>
      </c>
      <c r="I211" s="14" t="s">
        <v>119</v>
      </c>
      <c r="J211" s="15">
        <v>30101040</v>
      </c>
      <c r="K211" s="14" t="s">
        <v>120</v>
      </c>
      <c r="L211" s="2">
        <v>127229</v>
      </c>
      <c r="M211" s="14" t="s">
        <v>120</v>
      </c>
      <c r="N211" s="15">
        <v>30101040</v>
      </c>
    </row>
    <row r="212" spans="1:14" s="2" customFormat="1" x14ac:dyDescent="0.25">
      <c r="A212" s="14" t="s">
        <v>380</v>
      </c>
      <c r="B212" s="14">
        <v>4481</v>
      </c>
      <c r="C212" s="14" t="s">
        <v>87</v>
      </c>
      <c r="D212" s="14" t="s">
        <v>88</v>
      </c>
      <c r="E212" s="14" t="s">
        <v>31</v>
      </c>
      <c r="F212" s="14" t="s">
        <v>89</v>
      </c>
      <c r="G212" s="16">
        <v>60101080</v>
      </c>
      <c r="H212" s="14" t="s">
        <v>90</v>
      </c>
      <c r="I212" s="14" t="s">
        <v>89</v>
      </c>
      <c r="J212" s="15">
        <v>60108020</v>
      </c>
      <c r="K212" s="14" t="s">
        <v>95</v>
      </c>
      <c r="L212" s="2">
        <v>14369</v>
      </c>
      <c r="M212" s="14" t="s">
        <v>95</v>
      </c>
      <c r="N212" s="15">
        <v>60108020</v>
      </c>
    </row>
    <row r="213" spans="1:14" s="2" customFormat="1" x14ac:dyDescent="0.25">
      <c r="A213" s="14" t="s">
        <v>381</v>
      </c>
      <c r="B213" s="14">
        <v>267975</v>
      </c>
      <c r="C213" s="14" t="s">
        <v>87</v>
      </c>
      <c r="D213" s="14" t="s">
        <v>88</v>
      </c>
      <c r="E213" s="14" t="s">
        <v>31</v>
      </c>
      <c r="F213" s="14" t="s">
        <v>276</v>
      </c>
      <c r="G213" s="16">
        <v>40102010</v>
      </c>
      <c r="H213" s="14" t="s">
        <v>280</v>
      </c>
      <c r="I213" s="14" t="s">
        <v>276</v>
      </c>
      <c r="J213" s="15">
        <v>40201050</v>
      </c>
      <c r="K213" s="14" t="s">
        <v>281</v>
      </c>
      <c r="L213" s="2">
        <v>121262</v>
      </c>
      <c r="M213" s="14" t="s">
        <v>281</v>
      </c>
      <c r="N213" s="15">
        <v>40201050</v>
      </c>
    </row>
    <row r="214" spans="1:14" s="2" customFormat="1" x14ac:dyDescent="0.25">
      <c r="A214" s="14" t="s">
        <v>382</v>
      </c>
      <c r="B214" s="14">
        <v>44277</v>
      </c>
      <c r="C214" s="14" t="s">
        <v>87</v>
      </c>
      <c r="D214" s="14" t="s">
        <v>97</v>
      </c>
      <c r="E214" s="14" t="s">
        <v>43</v>
      </c>
      <c r="F214" s="14" t="s">
        <v>274</v>
      </c>
      <c r="G214" s="16">
        <v>45102020</v>
      </c>
      <c r="H214" s="14" t="s">
        <v>275</v>
      </c>
      <c r="I214" s="14" t="s">
        <v>170</v>
      </c>
      <c r="J214" s="15">
        <v>20202030</v>
      </c>
      <c r="K214" s="14" t="s">
        <v>275</v>
      </c>
      <c r="L214" s="2">
        <v>4794</v>
      </c>
      <c r="M214" s="14" t="s">
        <v>275</v>
      </c>
      <c r="N214" s="15">
        <v>20202030</v>
      </c>
    </row>
    <row r="215" spans="1:14" s="2" customFormat="1" x14ac:dyDescent="0.25">
      <c r="A215" s="14" t="s">
        <v>383</v>
      </c>
      <c r="B215" s="14">
        <v>41015</v>
      </c>
      <c r="C215" s="14" t="s">
        <v>87</v>
      </c>
      <c r="D215" s="14" t="s">
        <v>88</v>
      </c>
      <c r="E215" s="14" t="s">
        <v>31</v>
      </c>
      <c r="F215" s="14" t="s">
        <v>89</v>
      </c>
      <c r="G215" s="16">
        <v>60101080</v>
      </c>
      <c r="H215" s="14" t="s">
        <v>90</v>
      </c>
      <c r="I215" s="14" t="s">
        <v>89</v>
      </c>
      <c r="J215" s="15">
        <v>60108020</v>
      </c>
      <c r="K215" s="14" t="s">
        <v>95</v>
      </c>
      <c r="L215" s="2">
        <v>4810</v>
      </c>
      <c r="M215" s="14" t="s">
        <v>95</v>
      </c>
      <c r="N215" s="15">
        <v>60108020</v>
      </c>
    </row>
    <row r="216" spans="1:14" s="2" customFormat="1" x14ac:dyDescent="0.25">
      <c r="A216" s="14" t="s">
        <v>384</v>
      </c>
      <c r="B216" s="14">
        <v>10985</v>
      </c>
      <c r="C216" s="14" t="s">
        <v>157</v>
      </c>
      <c r="D216" s="14" t="s">
        <v>158</v>
      </c>
      <c r="E216" s="14" t="s">
        <v>159</v>
      </c>
      <c r="F216" s="14" t="s">
        <v>119</v>
      </c>
      <c r="G216" s="16">
        <v>30101040</v>
      </c>
      <c r="H216" s="14" t="s">
        <v>308</v>
      </c>
      <c r="I216" s="14" t="s">
        <v>119</v>
      </c>
      <c r="J216" s="15">
        <v>30101040</v>
      </c>
      <c r="K216" s="14" t="s">
        <v>120</v>
      </c>
      <c r="L216" s="2">
        <v>19691</v>
      </c>
      <c r="M216" s="14" t="s">
        <v>120</v>
      </c>
      <c r="N216" s="15">
        <v>30101040</v>
      </c>
    </row>
    <row r="217" spans="1:14" s="2" customFormat="1" x14ac:dyDescent="0.25">
      <c r="A217" s="14" t="s">
        <v>385</v>
      </c>
      <c r="B217" s="14">
        <v>43730</v>
      </c>
      <c r="C217" s="14" t="s">
        <v>122</v>
      </c>
      <c r="D217" s="14" t="s">
        <v>123</v>
      </c>
      <c r="E217" s="14" t="s">
        <v>36</v>
      </c>
      <c r="F217" s="14" t="s">
        <v>89</v>
      </c>
      <c r="G217" s="16">
        <v>60101060</v>
      </c>
      <c r="H217" s="14" t="s">
        <v>284</v>
      </c>
      <c r="I217" s="14" t="s">
        <v>89</v>
      </c>
      <c r="J217" s="15">
        <v>60106010</v>
      </c>
      <c r="K217" s="14" t="s">
        <v>285</v>
      </c>
      <c r="L217" s="2">
        <v>5187</v>
      </c>
      <c r="M217" s="14" t="s">
        <v>285</v>
      </c>
      <c r="N217" s="15">
        <v>60106010</v>
      </c>
    </row>
    <row r="218" spans="1:14" s="2" customFormat="1" x14ac:dyDescent="0.25">
      <c r="A218" s="14" t="s">
        <v>386</v>
      </c>
      <c r="B218" s="14">
        <v>40872</v>
      </c>
      <c r="C218" s="14" t="s">
        <v>144</v>
      </c>
      <c r="D218" s="14" t="s">
        <v>145</v>
      </c>
      <c r="E218" s="14" t="s">
        <v>49</v>
      </c>
      <c r="F218" s="14" t="s">
        <v>119</v>
      </c>
      <c r="G218" s="16">
        <v>30101040</v>
      </c>
      <c r="H218" s="14" t="s">
        <v>308</v>
      </c>
      <c r="I218" s="14" t="s">
        <v>119</v>
      </c>
      <c r="J218" s="15">
        <v>30101040</v>
      </c>
      <c r="K218" s="14" t="s">
        <v>120</v>
      </c>
      <c r="L218" s="2">
        <v>21082</v>
      </c>
      <c r="M218" s="14" t="s">
        <v>120</v>
      </c>
      <c r="N218" s="15">
        <v>30101040</v>
      </c>
    </row>
    <row r="219" spans="1:14" s="2" customFormat="1" x14ac:dyDescent="0.25">
      <c r="A219" s="14" t="s">
        <v>63</v>
      </c>
      <c r="B219" s="14">
        <v>3781</v>
      </c>
      <c r="C219" s="14" t="s">
        <v>87</v>
      </c>
      <c r="D219" s="14" t="s">
        <v>97</v>
      </c>
      <c r="E219" s="14" t="s">
        <v>43</v>
      </c>
      <c r="F219" s="14" t="s">
        <v>274</v>
      </c>
      <c r="G219" s="16">
        <v>45102020</v>
      </c>
      <c r="H219" s="14" t="s">
        <v>275</v>
      </c>
      <c r="I219" s="14" t="s">
        <v>170</v>
      </c>
      <c r="J219" s="15">
        <v>20202010</v>
      </c>
      <c r="K219" s="14" t="s">
        <v>271</v>
      </c>
      <c r="L219" s="2">
        <v>11362</v>
      </c>
      <c r="M219" s="14" t="s">
        <v>271</v>
      </c>
      <c r="N219" s="15">
        <v>20202010</v>
      </c>
    </row>
    <row r="220" spans="1:14" s="2" customFormat="1" x14ac:dyDescent="0.25">
      <c r="A220" s="14" t="s">
        <v>69</v>
      </c>
      <c r="B220" s="14">
        <v>33850</v>
      </c>
      <c r="C220" s="14" t="s">
        <v>87</v>
      </c>
      <c r="D220" s="14" t="s">
        <v>88</v>
      </c>
      <c r="E220" s="14" t="s">
        <v>31</v>
      </c>
      <c r="F220" s="14" t="s">
        <v>274</v>
      </c>
      <c r="G220" s="16">
        <v>45102020</v>
      </c>
      <c r="H220" s="14" t="s">
        <v>275</v>
      </c>
      <c r="I220" s="14" t="s">
        <v>276</v>
      </c>
      <c r="J220" s="15">
        <v>40201060</v>
      </c>
      <c r="K220" s="14" t="s">
        <v>277</v>
      </c>
      <c r="L220" s="2">
        <v>5929</v>
      </c>
      <c r="M220" s="14" t="s">
        <v>277</v>
      </c>
      <c r="N220" s="15">
        <v>40201060</v>
      </c>
    </row>
    <row r="221" spans="1:14" s="2" customFormat="1" x14ac:dyDescent="0.25">
      <c r="A221" s="14" t="s">
        <v>387</v>
      </c>
      <c r="B221" s="14">
        <v>4689</v>
      </c>
      <c r="C221" s="14" t="s">
        <v>87</v>
      </c>
      <c r="D221" s="14" t="s">
        <v>97</v>
      </c>
      <c r="E221" s="14" t="s">
        <v>43</v>
      </c>
      <c r="F221" s="14" t="s">
        <v>119</v>
      </c>
      <c r="G221" s="16">
        <v>30101040</v>
      </c>
      <c r="H221" s="14" t="s">
        <v>308</v>
      </c>
      <c r="I221" s="14" t="s">
        <v>119</v>
      </c>
      <c r="J221" s="15">
        <v>30101040</v>
      </c>
      <c r="K221" s="14" t="s">
        <v>120</v>
      </c>
      <c r="L221" s="2">
        <v>11902</v>
      </c>
      <c r="M221" s="14" t="s">
        <v>120</v>
      </c>
      <c r="N221" s="15">
        <v>30101040</v>
      </c>
    </row>
    <row r="222" spans="1:14" s="2" customFormat="1" x14ac:dyDescent="0.25">
      <c r="A222" s="14" t="s">
        <v>388</v>
      </c>
      <c r="B222" s="14">
        <v>20297</v>
      </c>
      <c r="C222" s="14" t="s">
        <v>87</v>
      </c>
      <c r="D222" s="14" t="s">
        <v>97</v>
      </c>
      <c r="E222" s="14" t="s">
        <v>43</v>
      </c>
      <c r="F222" s="14" t="s">
        <v>89</v>
      </c>
      <c r="G222" s="16">
        <v>60101080</v>
      </c>
      <c r="H222" s="14" t="s">
        <v>90</v>
      </c>
      <c r="I222" s="14" t="s">
        <v>89</v>
      </c>
      <c r="J222" s="15">
        <v>60108010</v>
      </c>
      <c r="K222" s="14" t="s">
        <v>93</v>
      </c>
      <c r="L222" s="2">
        <v>8195</v>
      </c>
      <c r="M222" s="14" t="s">
        <v>93</v>
      </c>
      <c r="N222" s="15">
        <v>60108010</v>
      </c>
    </row>
    <row r="223" spans="1:14" s="2" customFormat="1" x14ac:dyDescent="0.25">
      <c r="A223" s="14" t="s">
        <v>68</v>
      </c>
      <c r="B223" s="14">
        <v>798597</v>
      </c>
      <c r="C223" s="14" t="s">
        <v>116</v>
      </c>
      <c r="D223" s="14" t="s">
        <v>88</v>
      </c>
      <c r="E223" s="14" t="s">
        <v>31</v>
      </c>
      <c r="F223" s="14" t="s">
        <v>274</v>
      </c>
      <c r="G223" s="16">
        <v>45102020</v>
      </c>
      <c r="H223" s="14" t="s">
        <v>275</v>
      </c>
      <c r="I223" s="14" t="s">
        <v>276</v>
      </c>
      <c r="J223" s="15">
        <v>40201060</v>
      </c>
      <c r="K223" s="14" t="s">
        <v>277</v>
      </c>
      <c r="L223" s="2">
        <v>198736</v>
      </c>
      <c r="M223" s="14" t="s">
        <v>277</v>
      </c>
      <c r="N223" s="15">
        <v>40201060</v>
      </c>
    </row>
    <row r="224" spans="1:14" s="2" customFormat="1" x14ac:dyDescent="0.25">
      <c r="A224" s="14" t="s">
        <v>389</v>
      </c>
      <c r="B224" s="14">
        <v>4888</v>
      </c>
      <c r="C224" s="14" t="s">
        <v>87</v>
      </c>
      <c r="D224" s="14" t="s">
        <v>88</v>
      </c>
      <c r="E224" s="14" t="s">
        <v>31</v>
      </c>
      <c r="F224" s="14" t="s">
        <v>119</v>
      </c>
      <c r="G224" s="16">
        <v>30101040</v>
      </c>
      <c r="H224" s="14" t="s">
        <v>308</v>
      </c>
      <c r="I224" s="14" t="s">
        <v>119</v>
      </c>
      <c r="J224" s="15">
        <v>30101040</v>
      </c>
      <c r="K224" s="14" t="s">
        <v>120</v>
      </c>
      <c r="L224" s="2">
        <v>16187</v>
      </c>
      <c r="M224" s="14" t="s">
        <v>120</v>
      </c>
      <c r="N224" s="15">
        <v>30101040</v>
      </c>
    </row>
    <row r="225" spans="1:14" s="2" customFormat="1" x14ac:dyDescent="0.25">
      <c r="A225" s="14" t="s">
        <v>390</v>
      </c>
      <c r="B225" s="14">
        <v>31502</v>
      </c>
      <c r="C225" s="14" t="s">
        <v>109</v>
      </c>
      <c r="D225" s="14" t="s">
        <v>131</v>
      </c>
      <c r="E225" s="14" t="s">
        <v>39</v>
      </c>
      <c r="F225" s="14" t="s">
        <v>89</v>
      </c>
      <c r="G225" s="16">
        <v>60101080</v>
      </c>
      <c r="H225" s="14" t="s">
        <v>90</v>
      </c>
      <c r="I225" s="14" t="s">
        <v>89</v>
      </c>
      <c r="J225" s="15">
        <v>60108020</v>
      </c>
      <c r="K225" s="14" t="s">
        <v>95</v>
      </c>
      <c r="L225" s="2">
        <v>19800</v>
      </c>
      <c r="M225" s="14" t="s">
        <v>95</v>
      </c>
      <c r="N225" s="15">
        <v>60108020</v>
      </c>
    </row>
    <row r="226" spans="1:14" s="2" customFormat="1" x14ac:dyDescent="0.25">
      <c r="A226" s="14" t="s">
        <v>391</v>
      </c>
      <c r="B226" s="14">
        <v>7308</v>
      </c>
      <c r="C226" s="14" t="s">
        <v>174</v>
      </c>
      <c r="D226" s="14" t="s">
        <v>175</v>
      </c>
      <c r="E226" s="14" t="s">
        <v>35</v>
      </c>
      <c r="F226" s="14" t="s">
        <v>276</v>
      </c>
      <c r="G226" s="16">
        <v>40102010</v>
      </c>
      <c r="H226" s="14" t="s">
        <v>280</v>
      </c>
      <c r="I226" s="14" t="s">
        <v>276</v>
      </c>
      <c r="J226" s="15">
        <v>40201050</v>
      </c>
      <c r="K226" s="14" t="s">
        <v>281</v>
      </c>
      <c r="L226" s="2">
        <v>23118</v>
      </c>
      <c r="M226" s="14" t="s">
        <v>281</v>
      </c>
      <c r="N226" s="15">
        <v>40201050</v>
      </c>
    </row>
    <row r="227" spans="1:14" s="2" customFormat="1" x14ac:dyDescent="0.25">
      <c r="A227" s="14" t="s">
        <v>71</v>
      </c>
      <c r="B227" s="14">
        <v>3727</v>
      </c>
      <c r="C227" s="14" t="s">
        <v>87</v>
      </c>
      <c r="D227" s="14" t="s">
        <v>97</v>
      </c>
      <c r="E227" s="14" t="s">
        <v>43</v>
      </c>
      <c r="F227" s="14" t="s">
        <v>274</v>
      </c>
      <c r="G227" s="16">
        <v>45102020</v>
      </c>
      <c r="H227" s="14" t="s">
        <v>275</v>
      </c>
      <c r="I227" s="14" t="s">
        <v>276</v>
      </c>
      <c r="J227" s="15">
        <v>40201060</v>
      </c>
      <c r="K227" s="14" t="s">
        <v>277</v>
      </c>
      <c r="L227" s="2">
        <v>5310</v>
      </c>
      <c r="M227" s="14" t="s">
        <v>277</v>
      </c>
      <c r="N227" s="15">
        <v>40201060</v>
      </c>
    </row>
    <row r="228" spans="1:14" s="2" customFormat="1" x14ac:dyDescent="0.25">
      <c r="A228" s="14" t="s">
        <v>392</v>
      </c>
      <c r="B228" s="14">
        <v>323490</v>
      </c>
      <c r="C228" s="14" t="s">
        <v>87</v>
      </c>
      <c r="D228" s="14" t="s">
        <v>88</v>
      </c>
      <c r="E228" s="14" t="s">
        <v>31</v>
      </c>
      <c r="F228" s="14" t="s">
        <v>276</v>
      </c>
      <c r="G228" s="16">
        <v>40102010</v>
      </c>
      <c r="H228" s="14" t="s">
        <v>280</v>
      </c>
      <c r="I228" s="14" t="s">
        <v>276</v>
      </c>
      <c r="J228" s="15">
        <v>40201050</v>
      </c>
      <c r="K228" s="14" t="s">
        <v>281</v>
      </c>
      <c r="L228" s="2">
        <v>137937</v>
      </c>
      <c r="M228" s="14" t="s">
        <v>281</v>
      </c>
      <c r="N228" s="15">
        <v>40201050</v>
      </c>
    </row>
    <row r="229" spans="1:14" s="2" customFormat="1" x14ac:dyDescent="0.25">
      <c r="A229" s="14" t="s">
        <v>65</v>
      </c>
      <c r="B229" s="14">
        <v>35144</v>
      </c>
      <c r="C229" s="14" t="s">
        <v>87</v>
      </c>
      <c r="D229" s="14" t="s">
        <v>88</v>
      </c>
      <c r="E229" s="14" t="s">
        <v>31</v>
      </c>
      <c r="F229" s="14" t="s">
        <v>274</v>
      </c>
      <c r="G229" s="16">
        <v>45102020</v>
      </c>
      <c r="H229" s="14" t="s">
        <v>275</v>
      </c>
      <c r="I229" s="14" t="s">
        <v>276</v>
      </c>
      <c r="J229" s="15">
        <v>40201060</v>
      </c>
      <c r="K229" s="14" t="s">
        <v>277</v>
      </c>
      <c r="L229" s="2">
        <v>2298</v>
      </c>
      <c r="M229" s="14" t="s">
        <v>277</v>
      </c>
      <c r="N229" s="15">
        <v>40201060</v>
      </c>
    </row>
    <row r="230" spans="1:14" s="2" customFormat="1" x14ac:dyDescent="0.25">
      <c r="A230" s="14" t="s">
        <v>393</v>
      </c>
      <c r="B230" s="14">
        <v>43951</v>
      </c>
      <c r="C230" s="14" t="s">
        <v>87</v>
      </c>
      <c r="D230" s="14" t="s">
        <v>88</v>
      </c>
      <c r="E230" s="14" t="s">
        <v>31</v>
      </c>
      <c r="F230" s="14" t="s">
        <v>274</v>
      </c>
      <c r="G230" s="16">
        <v>45102020</v>
      </c>
      <c r="H230" s="14" t="s">
        <v>275</v>
      </c>
      <c r="I230" s="14" t="s">
        <v>276</v>
      </c>
      <c r="J230" s="15">
        <v>40201060</v>
      </c>
      <c r="K230" s="14" t="s">
        <v>277</v>
      </c>
      <c r="L230" s="2">
        <v>16451</v>
      </c>
      <c r="M230" s="14" t="s">
        <v>277</v>
      </c>
      <c r="N230" s="15">
        <v>40201060</v>
      </c>
    </row>
    <row r="231" spans="1:14" s="2" customFormat="1" x14ac:dyDescent="0.25">
      <c r="A231" s="14" t="s">
        <v>394</v>
      </c>
      <c r="B231" s="14">
        <v>213297</v>
      </c>
      <c r="C231" s="14" t="s">
        <v>87</v>
      </c>
      <c r="D231" s="14" t="s">
        <v>97</v>
      </c>
      <c r="E231" s="14" t="s">
        <v>43</v>
      </c>
      <c r="F231" s="14" t="s">
        <v>274</v>
      </c>
      <c r="G231" s="16">
        <v>45102020</v>
      </c>
      <c r="H231" s="14" t="s">
        <v>275</v>
      </c>
      <c r="I231" s="14" t="s">
        <v>170</v>
      </c>
      <c r="J231" s="15">
        <v>20202030</v>
      </c>
      <c r="K231" s="14" t="s">
        <v>275</v>
      </c>
      <c r="L231" s="2">
        <v>111836</v>
      </c>
      <c r="M231" s="14" t="s">
        <v>275</v>
      </c>
      <c r="N231" s="15">
        <v>20202030</v>
      </c>
    </row>
    <row r="232" spans="1:14" s="2" customFormat="1" x14ac:dyDescent="0.25">
      <c r="A232" s="14" t="s">
        <v>395</v>
      </c>
      <c r="B232" s="14">
        <v>8248600</v>
      </c>
      <c r="C232" s="14" t="s">
        <v>147</v>
      </c>
      <c r="D232" s="14" t="s">
        <v>148</v>
      </c>
      <c r="E232" s="14" t="s">
        <v>51</v>
      </c>
      <c r="F232" s="14" t="s">
        <v>274</v>
      </c>
      <c r="G232" s="16">
        <v>45102020</v>
      </c>
      <c r="H232" s="14" t="s">
        <v>275</v>
      </c>
      <c r="I232" s="14" t="s">
        <v>276</v>
      </c>
      <c r="J232" s="15">
        <v>40201060</v>
      </c>
      <c r="K232" s="14" t="s">
        <v>277</v>
      </c>
      <c r="L232" s="2">
        <v>335600</v>
      </c>
      <c r="M232" s="14" t="s">
        <v>277</v>
      </c>
      <c r="N232" s="15">
        <v>40201060</v>
      </c>
    </row>
    <row r="233" spans="1:14" s="2" customFormat="1" x14ac:dyDescent="0.25">
      <c r="A233" s="14" t="s">
        <v>396</v>
      </c>
      <c r="B233" s="14">
        <v>8027016</v>
      </c>
      <c r="C233" s="14" t="s">
        <v>136</v>
      </c>
      <c r="D233" s="14" t="s">
        <v>137</v>
      </c>
      <c r="E233" s="14" t="s">
        <v>52</v>
      </c>
      <c r="F233" s="14" t="s">
        <v>89</v>
      </c>
      <c r="G233" s="16">
        <v>60101080</v>
      </c>
      <c r="H233" s="14" t="s">
        <v>90</v>
      </c>
      <c r="I233" s="14" t="s">
        <v>89</v>
      </c>
      <c r="J233" s="15">
        <v>60108010</v>
      </c>
      <c r="K233" s="14" t="s">
        <v>93</v>
      </c>
      <c r="L233" s="2">
        <v>280199</v>
      </c>
      <c r="M233" s="14" t="s">
        <v>93</v>
      </c>
      <c r="N233" s="15">
        <v>60108010</v>
      </c>
    </row>
    <row r="234" spans="1:14" s="2" customFormat="1" x14ac:dyDescent="0.25">
      <c r="A234" s="14" t="s">
        <v>397</v>
      </c>
      <c r="B234" s="14">
        <v>8184287</v>
      </c>
      <c r="C234" s="14" t="s">
        <v>229</v>
      </c>
      <c r="D234" s="14" t="s">
        <v>230</v>
      </c>
      <c r="E234" s="14" t="s">
        <v>231</v>
      </c>
      <c r="F234" s="14" t="s">
        <v>276</v>
      </c>
      <c r="G234" s="16">
        <v>40102010</v>
      </c>
      <c r="H234" s="14" t="s">
        <v>280</v>
      </c>
      <c r="I234" s="14" t="s">
        <v>276</v>
      </c>
      <c r="J234" s="15">
        <v>40201050</v>
      </c>
      <c r="K234" s="14" t="s">
        <v>281</v>
      </c>
      <c r="L234" s="2">
        <v>329477</v>
      </c>
      <c r="M234" s="14" t="s">
        <v>281</v>
      </c>
      <c r="N234" s="15">
        <v>40201050</v>
      </c>
    </row>
    <row r="235" spans="1:14" s="2" customFormat="1" x14ac:dyDescent="0.25">
      <c r="A235" s="14" t="s">
        <v>398</v>
      </c>
      <c r="B235" s="14">
        <v>209246</v>
      </c>
      <c r="C235" s="14" t="s">
        <v>116</v>
      </c>
      <c r="D235" s="14" t="s">
        <v>117</v>
      </c>
      <c r="E235" s="14" t="s">
        <v>28</v>
      </c>
      <c r="F235" s="14" t="s">
        <v>274</v>
      </c>
      <c r="G235" s="16">
        <v>45102020</v>
      </c>
      <c r="H235" s="14" t="s">
        <v>275</v>
      </c>
      <c r="I235" s="14" t="s">
        <v>276</v>
      </c>
      <c r="J235" s="15">
        <v>40201060</v>
      </c>
      <c r="K235" s="14" t="s">
        <v>277</v>
      </c>
      <c r="L235" s="2">
        <v>108766</v>
      </c>
      <c r="M235" s="14" t="s">
        <v>277</v>
      </c>
      <c r="N235" s="15">
        <v>40201060</v>
      </c>
    </row>
    <row r="236" spans="1:14" s="2" customFormat="1" x14ac:dyDescent="0.25">
      <c r="A236" s="14" t="s">
        <v>399</v>
      </c>
      <c r="B236" s="14">
        <v>8169530</v>
      </c>
      <c r="C236" s="14" t="s">
        <v>116</v>
      </c>
      <c r="D236" s="14" t="s">
        <v>117</v>
      </c>
      <c r="E236" s="14" t="s">
        <v>28</v>
      </c>
      <c r="F236" s="14" t="s">
        <v>119</v>
      </c>
      <c r="G236" s="16">
        <v>30101040</v>
      </c>
      <c r="H236" s="14" t="s">
        <v>308</v>
      </c>
      <c r="I236" s="14" t="s">
        <v>119</v>
      </c>
      <c r="J236" s="15">
        <v>30101040</v>
      </c>
      <c r="K236" s="14" t="s">
        <v>120</v>
      </c>
      <c r="L236" s="2">
        <v>309840</v>
      </c>
      <c r="M236" s="14" t="s">
        <v>120</v>
      </c>
      <c r="N236" s="15">
        <v>30101040</v>
      </c>
    </row>
    <row r="237" spans="1:14" s="2" customFormat="1" x14ac:dyDescent="0.25">
      <c r="A237" s="14" t="s">
        <v>400</v>
      </c>
      <c r="B237" s="14">
        <v>8180005</v>
      </c>
      <c r="C237" s="14" t="s">
        <v>109</v>
      </c>
      <c r="D237" s="14" t="s">
        <v>88</v>
      </c>
      <c r="E237" s="14" t="s">
        <v>31</v>
      </c>
      <c r="F237" s="14" t="s">
        <v>274</v>
      </c>
      <c r="G237" s="16">
        <v>45102020</v>
      </c>
      <c r="H237" s="14" t="s">
        <v>275</v>
      </c>
      <c r="I237" s="14" t="s">
        <v>276</v>
      </c>
      <c r="J237" s="15">
        <v>40201060</v>
      </c>
      <c r="K237" s="14" t="s">
        <v>277</v>
      </c>
      <c r="L237" s="2">
        <v>322475</v>
      </c>
      <c r="M237" s="14" t="s">
        <v>277</v>
      </c>
      <c r="N237" s="15">
        <v>40201060</v>
      </c>
    </row>
    <row r="238" spans="1:14" s="2" customFormat="1" x14ac:dyDescent="0.25">
      <c r="A238" s="14" t="s">
        <v>401</v>
      </c>
      <c r="B238" s="14">
        <v>8179568</v>
      </c>
      <c r="C238" s="14" t="s">
        <v>87</v>
      </c>
      <c r="D238" s="14" t="s">
        <v>88</v>
      </c>
      <c r="E238" s="14" t="s">
        <v>31</v>
      </c>
      <c r="F238" s="14" t="s">
        <v>274</v>
      </c>
      <c r="G238" s="16">
        <v>45102020</v>
      </c>
      <c r="H238" s="14" t="s">
        <v>275</v>
      </c>
      <c r="I238" s="14" t="s">
        <v>276</v>
      </c>
      <c r="J238" s="15">
        <v>40201060</v>
      </c>
      <c r="K238" s="14" t="s">
        <v>277</v>
      </c>
      <c r="L238" s="2">
        <v>321455</v>
      </c>
      <c r="M238" s="14" t="s">
        <v>277</v>
      </c>
      <c r="N238" s="15">
        <v>40201060</v>
      </c>
    </row>
    <row r="239" spans="1:14" s="2" customFormat="1" x14ac:dyDescent="0.25">
      <c r="A239" s="14" t="s">
        <v>402</v>
      </c>
      <c r="B239" s="14">
        <v>466237</v>
      </c>
      <c r="C239" s="14" t="s">
        <v>87</v>
      </c>
      <c r="D239" s="14" t="s">
        <v>88</v>
      </c>
      <c r="E239" s="14" t="s">
        <v>31</v>
      </c>
      <c r="F239" s="14" t="s">
        <v>89</v>
      </c>
      <c r="G239" s="16">
        <v>60101060</v>
      </c>
      <c r="H239" s="14" t="s">
        <v>284</v>
      </c>
      <c r="I239" s="14" t="s">
        <v>89</v>
      </c>
      <c r="J239" s="15">
        <v>60106010</v>
      </c>
      <c r="K239" s="14" t="s">
        <v>285</v>
      </c>
      <c r="L239" s="2">
        <v>153204</v>
      </c>
      <c r="M239" s="14" t="s">
        <v>285</v>
      </c>
      <c r="N239" s="15">
        <v>60106010</v>
      </c>
    </row>
    <row r="240" spans="1:14" s="2" customFormat="1" x14ac:dyDescent="0.25">
      <c r="A240" s="14" t="s">
        <v>403</v>
      </c>
      <c r="B240" s="14">
        <v>18720</v>
      </c>
      <c r="C240" s="14" t="s">
        <v>87</v>
      </c>
      <c r="D240" s="14" t="s">
        <v>88</v>
      </c>
      <c r="E240" s="14" t="s">
        <v>31</v>
      </c>
      <c r="F240" s="14" t="s">
        <v>276</v>
      </c>
      <c r="G240" s="16">
        <v>40102010</v>
      </c>
      <c r="H240" s="14" t="s">
        <v>280</v>
      </c>
      <c r="I240" s="14" t="s">
        <v>276</v>
      </c>
      <c r="J240" s="15">
        <v>40101015</v>
      </c>
      <c r="K240" s="14" t="s">
        <v>349</v>
      </c>
      <c r="L240" s="2">
        <v>5321</v>
      </c>
      <c r="M240" s="14" t="s">
        <v>349</v>
      </c>
      <c r="N240" s="15">
        <v>40101015</v>
      </c>
    </row>
    <row r="241" spans="1:14" s="2" customFormat="1" x14ac:dyDescent="0.25">
      <c r="A241" s="14" t="s">
        <v>404</v>
      </c>
      <c r="B241" s="14">
        <v>43592</v>
      </c>
      <c r="C241" s="14" t="s">
        <v>122</v>
      </c>
      <c r="D241" s="14" t="s">
        <v>123</v>
      </c>
      <c r="E241" s="14" t="s">
        <v>36</v>
      </c>
      <c r="F241" s="14" t="s">
        <v>89</v>
      </c>
      <c r="G241" s="16">
        <v>60101060</v>
      </c>
      <c r="H241" s="14" t="s">
        <v>284</v>
      </c>
      <c r="I241" s="14" t="s">
        <v>89</v>
      </c>
      <c r="J241" s="15">
        <v>60106010</v>
      </c>
      <c r="K241" s="14" t="s">
        <v>285</v>
      </c>
      <c r="L241" s="2">
        <v>15371</v>
      </c>
      <c r="M241" s="14" t="s">
        <v>285</v>
      </c>
      <c r="N241" s="15">
        <v>60106010</v>
      </c>
    </row>
    <row r="242" spans="1:14" s="2" customFormat="1" x14ac:dyDescent="0.25">
      <c r="A242" s="14" t="s">
        <v>405</v>
      </c>
      <c r="B242" s="14">
        <v>280466</v>
      </c>
      <c r="C242" s="14" t="s">
        <v>406</v>
      </c>
      <c r="D242" s="14" t="s">
        <v>407</v>
      </c>
      <c r="E242" s="14" t="s">
        <v>408</v>
      </c>
      <c r="F242" s="14" t="s">
        <v>119</v>
      </c>
      <c r="G242" s="16">
        <v>30101040</v>
      </c>
      <c r="H242" s="14" t="s">
        <v>308</v>
      </c>
      <c r="I242" s="14" t="s">
        <v>119</v>
      </c>
      <c r="J242" s="15">
        <v>30101040</v>
      </c>
      <c r="K242" s="14" t="s">
        <v>120</v>
      </c>
      <c r="L242" s="2">
        <v>128386</v>
      </c>
      <c r="M242" s="14" t="s">
        <v>120</v>
      </c>
      <c r="N242" s="15">
        <v>30101040</v>
      </c>
    </row>
    <row r="243" spans="1:14" s="2" customFormat="1" x14ac:dyDescent="0.25">
      <c r="A243" s="14" t="s">
        <v>409</v>
      </c>
      <c r="B243" s="14">
        <v>26948</v>
      </c>
      <c r="C243" s="14" t="s">
        <v>87</v>
      </c>
      <c r="D243" s="14" t="s">
        <v>88</v>
      </c>
      <c r="E243" s="14" t="s">
        <v>31</v>
      </c>
      <c r="F243" s="14" t="s">
        <v>89</v>
      </c>
      <c r="G243" s="16">
        <v>60101060</v>
      </c>
      <c r="H243" s="14" t="s">
        <v>284</v>
      </c>
      <c r="I243" s="14" t="s">
        <v>89</v>
      </c>
      <c r="J243" s="15">
        <v>60106010</v>
      </c>
      <c r="K243" s="14" t="s">
        <v>285</v>
      </c>
      <c r="L243" s="2">
        <v>7481</v>
      </c>
      <c r="M243" s="14" t="s">
        <v>285</v>
      </c>
      <c r="N243" s="15">
        <v>60106010</v>
      </c>
    </row>
    <row r="244" spans="1:14" s="2" customFormat="1" x14ac:dyDescent="0.25">
      <c r="A244" s="14" t="s">
        <v>410</v>
      </c>
      <c r="B244" s="14">
        <v>5630</v>
      </c>
      <c r="C244" s="14" t="s">
        <v>87</v>
      </c>
      <c r="D244" s="14" t="s">
        <v>97</v>
      </c>
      <c r="E244" s="14" t="s">
        <v>43</v>
      </c>
      <c r="F244" s="14" t="s">
        <v>276</v>
      </c>
      <c r="G244" s="16">
        <v>40102010</v>
      </c>
      <c r="H244" s="14" t="s">
        <v>280</v>
      </c>
      <c r="I244" s="14" t="s">
        <v>276</v>
      </c>
      <c r="J244" s="15">
        <v>40101015</v>
      </c>
      <c r="K244" s="14" t="s">
        <v>349</v>
      </c>
      <c r="L244" s="2">
        <v>15364</v>
      </c>
      <c r="M244" s="14" t="s">
        <v>349</v>
      </c>
      <c r="N244" s="15">
        <v>40101015</v>
      </c>
    </row>
    <row r="245" spans="1:14" s="2" customFormat="1" x14ac:dyDescent="0.25">
      <c r="A245" s="14" t="s">
        <v>411</v>
      </c>
      <c r="B245" s="14">
        <v>51183</v>
      </c>
      <c r="C245" s="14" t="s">
        <v>87</v>
      </c>
      <c r="D245" s="14" t="s">
        <v>97</v>
      </c>
      <c r="E245" s="14" t="s">
        <v>43</v>
      </c>
      <c r="F245" s="14" t="s">
        <v>276</v>
      </c>
      <c r="G245" s="16">
        <v>40102010</v>
      </c>
      <c r="H245" s="14" t="s">
        <v>280</v>
      </c>
      <c r="I245" s="14" t="s">
        <v>276</v>
      </c>
      <c r="J245" s="15">
        <v>40101015</v>
      </c>
      <c r="K245" s="14" t="s">
        <v>349</v>
      </c>
      <c r="L245" s="2">
        <v>50903</v>
      </c>
      <c r="M245" s="14" t="s">
        <v>349</v>
      </c>
      <c r="N245" s="15">
        <v>40101015</v>
      </c>
    </row>
    <row r="246" spans="1:14" s="2" customFormat="1" x14ac:dyDescent="0.25">
      <c r="A246" s="14" t="s">
        <v>412</v>
      </c>
      <c r="B246" s="14">
        <v>28354</v>
      </c>
      <c r="C246" s="14" t="s">
        <v>87</v>
      </c>
      <c r="D246" s="14" t="s">
        <v>97</v>
      </c>
      <c r="E246" s="14" t="s">
        <v>43</v>
      </c>
      <c r="F246" s="14" t="s">
        <v>276</v>
      </c>
      <c r="G246" s="16">
        <v>40102010</v>
      </c>
      <c r="H246" s="14" t="s">
        <v>280</v>
      </c>
      <c r="I246" s="14" t="s">
        <v>276</v>
      </c>
      <c r="J246" s="15">
        <v>40101015</v>
      </c>
      <c r="K246" s="14" t="s">
        <v>349</v>
      </c>
      <c r="L246" s="2">
        <v>2056</v>
      </c>
      <c r="M246" s="14" t="s">
        <v>349</v>
      </c>
      <c r="N246" s="15">
        <v>40101015</v>
      </c>
    </row>
    <row r="247" spans="1:14" s="2" customFormat="1" x14ac:dyDescent="0.25">
      <c r="A247" s="14" t="s">
        <v>413</v>
      </c>
      <c r="B247" s="14">
        <v>339859</v>
      </c>
      <c r="C247" s="14" t="s">
        <v>87</v>
      </c>
      <c r="D247" s="14" t="s">
        <v>97</v>
      </c>
      <c r="E247" s="14" t="s">
        <v>43</v>
      </c>
      <c r="F247" s="14" t="s">
        <v>276</v>
      </c>
      <c r="G247" s="16">
        <v>40102010</v>
      </c>
      <c r="H247" s="14" t="s">
        <v>280</v>
      </c>
      <c r="I247" s="14" t="s">
        <v>276</v>
      </c>
      <c r="J247" s="15">
        <v>40201050</v>
      </c>
      <c r="K247" s="14" t="s">
        <v>281</v>
      </c>
      <c r="L247" s="2">
        <v>139349</v>
      </c>
      <c r="M247" s="14" t="s">
        <v>281</v>
      </c>
      <c r="N247" s="15">
        <v>40201050</v>
      </c>
    </row>
    <row r="248" spans="1:14" s="2" customFormat="1" x14ac:dyDescent="0.25">
      <c r="A248" s="14" t="s">
        <v>414</v>
      </c>
      <c r="B248" s="14">
        <v>37890</v>
      </c>
      <c r="C248" s="14" t="s">
        <v>87</v>
      </c>
      <c r="D248" s="14" t="s">
        <v>88</v>
      </c>
      <c r="E248" s="14" t="s">
        <v>31</v>
      </c>
      <c r="F248" s="14" t="s">
        <v>276</v>
      </c>
      <c r="G248" s="16">
        <v>40102010</v>
      </c>
      <c r="H248" s="14" t="s">
        <v>280</v>
      </c>
      <c r="I248" s="14" t="s">
        <v>276</v>
      </c>
      <c r="J248" s="15">
        <v>40101015</v>
      </c>
      <c r="K248" s="14" t="s">
        <v>349</v>
      </c>
      <c r="L248" s="2">
        <v>12042</v>
      </c>
      <c r="M248" s="14" t="s">
        <v>349</v>
      </c>
      <c r="N248" s="15">
        <v>40101015</v>
      </c>
    </row>
    <row r="249" spans="1:14" s="2" customFormat="1" x14ac:dyDescent="0.25">
      <c r="A249" s="14" t="s">
        <v>415</v>
      </c>
      <c r="B249" s="14">
        <v>43168</v>
      </c>
      <c r="C249" s="14" t="s">
        <v>87</v>
      </c>
      <c r="D249" s="14" t="s">
        <v>97</v>
      </c>
      <c r="E249" s="14" t="s">
        <v>43</v>
      </c>
      <c r="F249" s="14" t="s">
        <v>105</v>
      </c>
      <c r="G249" s="16">
        <v>25502020</v>
      </c>
      <c r="H249" s="14" t="s">
        <v>205</v>
      </c>
      <c r="I249" s="14" t="s">
        <v>170</v>
      </c>
      <c r="J249" s="15">
        <v>20201070</v>
      </c>
      <c r="K249" s="14" t="s">
        <v>416</v>
      </c>
      <c r="L249" s="2">
        <v>8489</v>
      </c>
      <c r="M249" s="14" t="s">
        <v>416</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22C7D-FF0F-44BB-9A27-4D0B83EC8B9D}">
  <dimension ref="A1:AW324"/>
  <sheetViews>
    <sheetView tabSelected="1" topLeftCell="AJ1" workbookViewId="0">
      <pane ySplit="1" topLeftCell="A2" activePane="bottomLeft" state="frozen"/>
      <selection pane="bottomLeft" activeCell="AQ6" sqref="AQ6"/>
    </sheetView>
  </sheetViews>
  <sheetFormatPr defaultRowHeight="15" x14ac:dyDescent="0.25"/>
  <cols>
    <col min="1" max="1" width="32.7109375" customWidth="1"/>
    <col min="2" max="2" width="16" customWidth="1"/>
    <col min="3" max="3" width="17.42578125" bestFit="1" customWidth="1"/>
    <col min="4" max="4" width="27.140625" customWidth="1"/>
    <col min="5" max="5" width="31.28515625" customWidth="1"/>
    <col min="6" max="6" width="21.140625" bestFit="1" customWidth="1"/>
    <col min="7" max="7" width="10.28515625" bestFit="1" customWidth="1"/>
    <col min="8" max="8" width="16.28515625" bestFit="1" customWidth="1"/>
    <col min="9" max="9" width="11" bestFit="1" customWidth="1"/>
    <col min="10" max="10" width="6.7109375" bestFit="1" customWidth="1"/>
    <col min="11" max="11" width="10.5703125" bestFit="1" customWidth="1"/>
    <col min="12" max="12" width="11.7109375" bestFit="1" customWidth="1"/>
    <col min="13" max="13" width="12.5703125" bestFit="1" customWidth="1"/>
    <col min="14" max="14" width="10.85546875" bestFit="1" customWidth="1"/>
    <col min="15" max="15" width="12.5703125" bestFit="1" customWidth="1"/>
    <col min="16" max="16" width="12" bestFit="1" customWidth="1"/>
    <col min="17" max="17" width="14.28515625" bestFit="1" customWidth="1"/>
    <col min="18" max="18" width="18" bestFit="1" customWidth="1"/>
    <col min="19" max="19" width="12" bestFit="1" customWidth="1"/>
    <col min="20" max="20" width="23.85546875" bestFit="1" customWidth="1"/>
    <col min="21" max="21" width="14.5703125" bestFit="1" customWidth="1"/>
    <col min="22" max="22" width="6.7109375" bestFit="1" customWidth="1"/>
    <col min="23" max="23" width="7.42578125" bestFit="1" customWidth="1"/>
    <col min="24" max="24" width="16" bestFit="1" customWidth="1"/>
    <col min="25" max="25" width="20.7109375" bestFit="1" customWidth="1"/>
    <col min="26" max="26" width="16.28515625" bestFit="1" customWidth="1"/>
    <col min="27" max="27" width="21.42578125" bestFit="1" customWidth="1"/>
    <col min="28" max="28" width="22" bestFit="1" customWidth="1"/>
    <col min="29" max="29" width="12" bestFit="1" customWidth="1"/>
    <col min="30" max="38" width="12" customWidth="1"/>
    <col min="39" max="39" width="22.5703125" bestFit="1" customWidth="1"/>
    <col min="40" max="40" width="11.42578125" style="28" bestFit="1" customWidth="1"/>
    <col min="41" max="41" width="64.5703125" customWidth="1"/>
    <col min="42" max="42" width="21.140625" bestFit="1" customWidth="1"/>
    <col min="43" max="43" width="18.5703125" bestFit="1" customWidth="1"/>
    <col min="44" max="44" width="15" style="30" bestFit="1" customWidth="1"/>
    <col min="45" max="45" width="16.85546875" style="27" bestFit="1" customWidth="1"/>
    <col min="46" max="46" width="16.28515625" bestFit="1" customWidth="1"/>
    <col min="47" max="47" width="10.42578125" bestFit="1" customWidth="1"/>
    <col min="48" max="48" width="17.140625" bestFit="1" customWidth="1"/>
    <col min="49" max="49" width="10.42578125" bestFit="1" customWidth="1"/>
  </cols>
  <sheetData>
    <row r="1" spans="1:49" ht="45.75" thickBot="1" x14ac:dyDescent="0.3">
      <c r="A1" t="s">
        <v>855</v>
      </c>
      <c r="B1" t="s">
        <v>856</v>
      </c>
      <c r="C1" t="s">
        <v>857</v>
      </c>
      <c r="D1" t="s">
        <v>0</v>
      </c>
      <c r="E1" t="s">
        <v>1</v>
      </c>
      <c r="F1" t="s">
        <v>2</v>
      </c>
      <c r="G1" t="s">
        <v>3</v>
      </c>
      <c r="H1" t="s">
        <v>4</v>
      </c>
      <c r="I1" t="s">
        <v>5</v>
      </c>
      <c r="J1" t="s">
        <v>6</v>
      </c>
      <c r="K1" t="s">
        <v>8</v>
      </c>
      <c r="L1" t="s">
        <v>10</v>
      </c>
      <c r="M1" t="s">
        <v>11</v>
      </c>
      <c r="N1" t="s">
        <v>9</v>
      </c>
      <c r="O1" t="s">
        <v>858</v>
      </c>
      <c r="P1" t="s">
        <v>859</v>
      </c>
      <c r="Q1" t="s">
        <v>7</v>
      </c>
      <c r="R1" t="s">
        <v>860</v>
      </c>
      <c r="S1" t="s">
        <v>861</v>
      </c>
      <c r="T1" t="s">
        <v>25</v>
      </c>
      <c r="U1" t="s">
        <v>862</v>
      </c>
      <c r="V1" t="s">
        <v>863</v>
      </c>
      <c r="W1" t="s">
        <v>13</v>
      </c>
      <c r="X1" t="s">
        <v>12</v>
      </c>
      <c r="Y1" t="s">
        <v>14</v>
      </c>
      <c r="Z1" t="s">
        <v>15</v>
      </c>
      <c r="AA1" t="s">
        <v>16</v>
      </c>
      <c r="AB1" t="s">
        <v>17</v>
      </c>
      <c r="AC1" t="s">
        <v>18</v>
      </c>
      <c r="AD1" t="s">
        <v>26</v>
      </c>
      <c r="AE1" t="s">
        <v>27</v>
      </c>
      <c r="AF1" t="s">
        <v>19</v>
      </c>
      <c r="AG1" t="s">
        <v>20</v>
      </c>
      <c r="AH1" t="s">
        <v>21</v>
      </c>
      <c r="AI1" t="s">
        <v>22</v>
      </c>
      <c r="AJ1" t="s">
        <v>23</v>
      </c>
      <c r="AK1" t="s">
        <v>24</v>
      </c>
      <c r="AL1" t="s">
        <v>864</v>
      </c>
      <c r="AM1" t="s">
        <v>417</v>
      </c>
      <c r="AN1" s="63" t="s">
        <v>432</v>
      </c>
      <c r="AO1" s="19" t="s">
        <v>433</v>
      </c>
      <c r="AP1" s="20" t="s">
        <v>434</v>
      </c>
      <c r="AQ1" s="19" t="s">
        <v>435</v>
      </c>
      <c r="AR1" s="29" t="s">
        <v>2842</v>
      </c>
      <c r="AS1" s="26" t="s">
        <v>436</v>
      </c>
      <c r="AT1" s="21" t="s">
        <v>437</v>
      </c>
      <c r="AU1" s="22">
        <f>SUM($AS:$AS)/2</f>
        <v>0.20063356759053411</v>
      </c>
      <c r="AV1" s="21" t="s">
        <v>438</v>
      </c>
      <c r="AW1" s="22">
        <f>(SUMIF(AQ:AQ,"ADD",AS:AS)+SUMIF(AQ:AQ,"DROP",AS:AS))/2</f>
        <v>9.9457512553429994E-2</v>
      </c>
    </row>
    <row r="2" spans="1:49" x14ac:dyDescent="0.25">
      <c r="A2" t="s">
        <v>2838</v>
      </c>
      <c r="B2" t="s">
        <v>2839</v>
      </c>
      <c r="C2" t="s">
        <v>2840</v>
      </c>
      <c r="D2">
        <v>20221128</v>
      </c>
      <c r="E2" t="s">
        <v>1042</v>
      </c>
      <c r="F2" t="s">
        <v>1043</v>
      </c>
      <c r="G2" t="s">
        <v>1044</v>
      </c>
      <c r="H2">
        <v>37833100</v>
      </c>
      <c r="I2" t="s">
        <v>1045</v>
      </c>
      <c r="J2">
        <v>2046251</v>
      </c>
      <c r="K2" t="s">
        <v>1046</v>
      </c>
      <c r="L2">
        <v>169001</v>
      </c>
      <c r="M2">
        <v>5080</v>
      </c>
      <c r="N2">
        <v>45202030</v>
      </c>
      <c r="O2" t="s">
        <v>1047</v>
      </c>
      <c r="Q2" t="s">
        <v>43</v>
      </c>
      <c r="R2" t="s">
        <v>32</v>
      </c>
      <c r="S2" t="s">
        <v>32</v>
      </c>
      <c r="U2" t="s">
        <v>928</v>
      </c>
      <c r="W2" t="s">
        <v>33</v>
      </c>
      <c r="X2">
        <v>144.22</v>
      </c>
      <c r="Y2">
        <v>1</v>
      </c>
      <c r="Z2">
        <v>16070752000</v>
      </c>
      <c r="AA2">
        <v>2317723853440</v>
      </c>
      <c r="AB2">
        <v>0.94</v>
      </c>
      <c r="AC2">
        <v>0.4822256749496</v>
      </c>
      <c r="AF2">
        <v>7284745476.3387699</v>
      </c>
      <c r="AG2">
        <v>1050605992597.5699</v>
      </c>
      <c r="AH2">
        <v>8.5739147712224406E-2</v>
      </c>
      <c r="AI2">
        <v>-2.6264263047734701E-2</v>
      </c>
      <c r="AJ2">
        <v>-2.6264263047734701E-2</v>
      </c>
      <c r="AN2" s="28">
        <f>AH2</f>
        <v>8.5739147712224406E-2</v>
      </c>
      <c r="AO2" t="str">
        <f>VLOOKUP(N2,'Proforma GICS Map'!$G$5:$H$345,2,FALSE)</f>
        <v>Technology Hardware, Storage &amp; Peripherals</v>
      </c>
      <c r="AP2" t="b">
        <v>1</v>
      </c>
      <c r="AQ2" t="s">
        <v>460</v>
      </c>
      <c r="AR2" s="30">
        <v>8.5000000000000006E-2</v>
      </c>
      <c r="AS2" s="27">
        <f>ABS(AR2-AN2)</f>
        <v>7.3914771222440001E-4</v>
      </c>
    </row>
    <row r="3" spans="1:49" x14ac:dyDescent="0.25">
      <c r="A3" t="s">
        <v>2838</v>
      </c>
      <c r="B3" t="s">
        <v>2839</v>
      </c>
      <c r="C3" t="s">
        <v>2840</v>
      </c>
      <c r="D3">
        <v>20221128</v>
      </c>
      <c r="E3" t="s">
        <v>1985</v>
      </c>
      <c r="F3" t="s">
        <v>1986</v>
      </c>
      <c r="G3" t="s">
        <v>1987</v>
      </c>
      <c r="H3">
        <v>594918104</v>
      </c>
      <c r="I3" t="s">
        <v>1988</v>
      </c>
      <c r="J3">
        <v>2588173</v>
      </c>
      <c r="K3" t="s">
        <v>1989</v>
      </c>
      <c r="L3">
        <v>1214101</v>
      </c>
      <c r="M3">
        <v>4844</v>
      </c>
      <c r="N3">
        <v>45103020</v>
      </c>
      <c r="O3" t="s">
        <v>885</v>
      </c>
      <c r="Q3" t="s">
        <v>43</v>
      </c>
      <c r="R3" t="s">
        <v>32</v>
      </c>
      <c r="S3" t="s">
        <v>32</v>
      </c>
      <c r="U3" t="s">
        <v>928</v>
      </c>
      <c r="W3" t="s">
        <v>33</v>
      </c>
      <c r="X3">
        <v>241.76</v>
      </c>
      <c r="Y3">
        <v>1</v>
      </c>
      <c r="Z3">
        <v>7457892000</v>
      </c>
      <c r="AA3">
        <v>1803019969920</v>
      </c>
      <c r="AB3">
        <v>1</v>
      </c>
      <c r="AC3">
        <v>0.58360657459079002</v>
      </c>
      <c r="AF3">
        <v>4352474803.7880497</v>
      </c>
      <c r="AG3">
        <v>1052254308563.8</v>
      </c>
      <c r="AH3">
        <v>8.5873665511570801E-2</v>
      </c>
      <c r="AI3">
        <v>-2.31524506040648E-2</v>
      </c>
      <c r="AJ3">
        <v>-2.31524506040648E-2</v>
      </c>
      <c r="AN3" s="28">
        <f>AH3</f>
        <v>8.5873665511570801E-2</v>
      </c>
      <c r="AO3" t="str">
        <f>VLOOKUP(N3,'Proforma GICS Map'!$G$5:$H$345,2,FALSE)</f>
        <v>Systems Software</v>
      </c>
      <c r="AP3" t="b">
        <v>0</v>
      </c>
      <c r="AQ3" t="s">
        <v>460</v>
      </c>
      <c r="AR3" s="30">
        <v>8.5000000000000006E-2</v>
      </c>
      <c r="AS3" s="27">
        <f>ABS(AR3-AN3)</f>
        <v>8.7366551157079531E-4</v>
      </c>
    </row>
    <row r="4" spans="1:49" x14ac:dyDescent="0.25">
      <c r="A4" t="s">
        <v>2838</v>
      </c>
      <c r="B4" t="s">
        <v>2839</v>
      </c>
      <c r="C4" t="s">
        <v>2840</v>
      </c>
      <c r="D4">
        <v>20221128</v>
      </c>
      <c r="E4" t="s">
        <v>2092</v>
      </c>
      <c r="F4" t="s">
        <v>2093</v>
      </c>
      <c r="G4" t="s">
        <v>2094</v>
      </c>
      <c r="H4" t="s">
        <v>2095</v>
      </c>
      <c r="I4" t="s">
        <v>2096</v>
      </c>
      <c r="J4">
        <v>2379504</v>
      </c>
      <c r="K4" t="s">
        <v>2097</v>
      </c>
      <c r="L4">
        <v>11776801</v>
      </c>
      <c r="M4">
        <v>27016</v>
      </c>
      <c r="N4">
        <v>45301020</v>
      </c>
      <c r="O4" t="s">
        <v>898</v>
      </c>
      <c r="Q4" t="s">
        <v>43</v>
      </c>
      <c r="R4" t="s">
        <v>32</v>
      </c>
      <c r="S4" t="s">
        <v>32</v>
      </c>
      <c r="U4" t="s">
        <v>928</v>
      </c>
      <c r="W4" t="s">
        <v>33</v>
      </c>
      <c r="X4">
        <v>158.27000000000001</v>
      </c>
      <c r="Y4">
        <v>1</v>
      </c>
      <c r="Z4">
        <v>2504014000</v>
      </c>
      <c r="AA4">
        <v>396310295780</v>
      </c>
      <c r="AB4">
        <v>1</v>
      </c>
      <c r="AC4">
        <v>1.3259465929215299</v>
      </c>
      <c r="AF4">
        <v>3320188831.9278102</v>
      </c>
      <c r="AG4">
        <v>525486286429.21399</v>
      </c>
      <c r="AH4">
        <v>4.2884532022806003E-2</v>
      </c>
      <c r="AI4">
        <v>-2.7228027043638501E-2</v>
      </c>
      <c r="AJ4">
        <v>-2.7228027043638501E-2</v>
      </c>
      <c r="AN4" s="28">
        <f>AH4</f>
        <v>4.2884532022806003E-2</v>
      </c>
      <c r="AO4" t="str">
        <f>VLOOKUP(N4,'Proforma GICS Map'!$G$5:$H$345,2,FALSE)</f>
        <v>Semiconductors</v>
      </c>
      <c r="AP4" t="b">
        <v>0</v>
      </c>
      <c r="AQ4" t="s">
        <v>460</v>
      </c>
      <c r="AR4" s="30">
        <v>5.8283182324506182E-2</v>
      </c>
      <c r="AS4" s="27">
        <f>ABS(AR4-AN4)</f>
        <v>1.5398650301700179E-2</v>
      </c>
    </row>
    <row r="5" spans="1:49" x14ac:dyDescent="0.25">
      <c r="A5" t="s">
        <v>2838</v>
      </c>
      <c r="B5" t="s">
        <v>2839</v>
      </c>
      <c r="C5" t="s">
        <v>2840</v>
      </c>
      <c r="D5">
        <v>20221128</v>
      </c>
      <c r="E5" t="s">
        <v>985</v>
      </c>
      <c r="F5" t="s">
        <v>986</v>
      </c>
      <c r="G5" t="s">
        <v>987</v>
      </c>
      <c r="H5" t="s">
        <v>988</v>
      </c>
      <c r="I5" t="s">
        <v>989</v>
      </c>
      <c r="J5" t="s">
        <v>990</v>
      </c>
      <c r="K5" t="s">
        <v>991</v>
      </c>
      <c r="L5">
        <v>16032901</v>
      </c>
      <c r="M5">
        <v>41032</v>
      </c>
      <c r="N5">
        <v>50203010</v>
      </c>
      <c r="O5" t="s">
        <v>870</v>
      </c>
      <c r="Q5" t="s">
        <v>43</v>
      </c>
      <c r="R5" t="s">
        <v>32</v>
      </c>
      <c r="S5" t="s">
        <v>32</v>
      </c>
      <c r="U5" t="s">
        <v>928</v>
      </c>
      <c r="W5" t="s">
        <v>33</v>
      </c>
      <c r="X5">
        <v>96.05</v>
      </c>
      <c r="Y5">
        <v>1</v>
      </c>
      <c r="Z5">
        <v>5996000000</v>
      </c>
      <c r="AA5">
        <v>575915800000</v>
      </c>
      <c r="AB5">
        <v>1</v>
      </c>
      <c r="AC5">
        <v>0.90996301909795996</v>
      </c>
      <c r="AF5">
        <v>5456138262.5113602</v>
      </c>
      <c r="AG5">
        <v>524062080114.216</v>
      </c>
      <c r="AH5">
        <v>4.2768303639877797E-2</v>
      </c>
      <c r="AI5">
        <v>-1.44674738354196E-2</v>
      </c>
      <c r="AJ5">
        <v>-1.44674738354196E-2</v>
      </c>
      <c r="AN5" s="28">
        <f>AH5</f>
        <v>4.2768303639877797E-2</v>
      </c>
      <c r="AO5" t="str">
        <f>VLOOKUP(N5,'Proforma GICS Map'!$G$5:$H$345,2,FALSE)</f>
        <v>Interactive Media &amp; Services</v>
      </c>
      <c r="AP5" t="b">
        <v>1</v>
      </c>
      <c r="AQ5" t="s">
        <v>460</v>
      </c>
      <c r="AR5" s="30">
        <v>4.4829020814876733E-2</v>
      </c>
      <c r="AS5" s="27">
        <f>ABS(AR5-AN5)</f>
        <v>2.0607171749989356E-3</v>
      </c>
    </row>
    <row r="6" spans="1:49" x14ac:dyDescent="0.25">
      <c r="A6" t="s">
        <v>2838</v>
      </c>
      <c r="B6" t="s">
        <v>2839</v>
      </c>
      <c r="C6" t="s">
        <v>2840</v>
      </c>
      <c r="D6">
        <v>20221128</v>
      </c>
      <c r="E6" t="s">
        <v>992</v>
      </c>
      <c r="F6" t="s">
        <v>993</v>
      </c>
      <c r="G6" t="s">
        <v>994</v>
      </c>
      <c r="H6" t="s">
        <v>995</v>
      </c>
      <c r="I6" t="s">
        <v>996</v>
      </c>
      <c r="J6" t="s">
        <v>997</v>
      </c>
      <c r="K6" t="s">
        <v>998</v>
      </c>
      <c r="L6">
        <v>16032903</v>
      </c>
      <c r="M6">
        <v>351217</v>
      </c>
      <c r="N6">
        <v>50203010</v>
      </c>
      <c r="O6" t="s">
        <v>870</v>
      </c>
      <c r="Q6" t="s">
        <v>43</v>
      </c>
      <c r="R6" t="s">
        <v>32</v>
      </c>
      <c r="S6" t="s">
        <v>32</v>
      </c>
      <c r="U6" t="s">
        <v>928</v>
      </c>
      <c r="W6" t="s">
        <v>33</v>
      </c>
      <c r="X6">
        <v>96.25</v>
      </c>
      <c r="Y6">
        <v>1</v>
      </c>
      <c r="Z6">
        <v>6163000000</v>
      </c>
      <c r="AA6">
        <v>593188750000</v>
      </c>
      <c r="AB6">
        <v>0.87</v>
      </c>
      <c r="AC6">
        <v>0.90996301909795996</v>
      </c>
      <c r="AF6">
        <v>4879048815.4296303</v>
      </c>
      <c r="AG6">
        <v>469608448485.10199</v>
      </c>
      <c r="AH6">
        <v>3.8324384607803401E-2</v>
      </c>
      <c r="AI6">
        <v>-1.38319672131147E-2</v>
      </c>
      <c r="AJ6">
        <v>-1.38319672131147E-2</v>
      </c>
      <c r="AN6" s="28">
        <f>AH6</f>
        <v>3.8324384607803401E-2</v>
      </c>
      <c r="AO6" t="str">
        <f>VLOOKUP(N6,'Proforma GICS Map'!$G$5:$H$345,2,FALSE)</f>
        <v>Interactive Media &amp; Services</v>
      </c>
      <c r="AP6" t="b">
        <v>1</v>
      </c>
      <c r="AQ6" t="s">
        <v>460</v>
      </c>
      <c r="AR6" s="30">
        <v>4.0170979185123273E-2</v>
      </c>
      <c r="AS6" s="27">
        <f>ABS(AR6-AN6)</f>
        <v>1.8465945773198725E-3</v>
      </c>
    </row>
    <row r="7" spans="1:49" x14ac:dyDescent="0.25">
      <c r="A7" t="s">
        <v>2838</v>
      </c>
      <c r="B7" t="s">
        <v>2839</v>
      </c>
      <c r="C7" t="s">
        <v>2840</v>
      </c>
      <c r="D7">
        <v>20221128</v>
      </c>
      <c r="E7" t="s">
        <v>1958</v>
      </c>
      <c r="F7" t="s">
        <v>1959</v>
      </c>
      <c r="G7" t="s">
        <v>1960</v>
      </c>
      <c r="H7" t="s">
        <v>1961</v>
      </c>
      <c r="I7" t="s">
        <v>1962</v>
      </c>
      <c r="J7" t="s">
        <v>1963</v>
      </c>
      <c r="K7" t="s">
        <v>1964</v>
      </c>
      <c r="L7">
        <v>17061701</v>
      </c>
      <c r="M7">
        <v>299774</v>
      </c>
      <c r="N7">
        <v>50203010</v>
      </c>
      <c r="O7" t="s">
        <v>870</v>
      </c>
      <c r="Q7" t="s">
        <v>43</v>
      </c>
      <c r="R7" t="s">
        <v>32</v>
      </c>
      <c r="S7" t="s">
        <v>32</v>
      </c>
      <c r="U7" t="s">
        <v>928</v>
      </c>
      <c r="W7" t="s">
        <v>33</v>
      </c>
      <c r="X7">
        <v>108.78</v>
      </c>
      <c r="Y7">
        <v>1</v>
      </c>
      <c r="Z7">
        <v>2280672000</v>
      </c>
      <c r="AA7">
        <v>248091500160</v>
      </c>
      <c r="AB7">
        <v>1</v>
      </c>
      <c r="AC7">
        <v>1.3259465929215299</v>
      </c>
      <c r="AF7">
        <v>3024049267.97153</v>
      </c>
      <c r="AG7">
        <v>328956079369.94299</v>
      </c>
      <c r="AH7">
        <v>2.6845852849363201E-2</v>
      </c>
      <c r="AI7">
        <v>-2.3606498518983901E-2</v>
      </c>
      <c r="AJ7">
        <v>-2.3606498518983901E-2</v>
      </c>
      <c r="AN7" s="28">
        <f>AH7</f>
        <v>2.6845852849363201E-2</v>
      </c>
      <c r="AO7" t="str">
        <f>VLOOKUP(N7,'Proforma GICS Map'!$G$5:$H$345,2,FALSE)</f>
        <v>Interactive Media &amp; Services</v>
      </c>
      <c r="AP7" t="b">
        <v>0</v>
      </c>
      <c r="AQ7" t="s">
        <v>460</v>
      </c>
      <c r="AR7" s="30">
        <v>3.6485456701362953E-2</v>
      </c>
      <c r="AS7" s="27">
        <f>ABS(AR7-AN7)</f>
        <v>9.6396038519997521E-3</v>
      </c>
    </row>
    <row r="8" spans="1:49" x14ac:dyDescent="0.25">
      <c r="A8" t="s">
        <v>2838</v>
      </c>
      <c r="B8" t="s">
        <v>2839</v>
      </c>
      <c r="C8" t="s">
        <v>2840</v>
      </c>
      <c r="D8">
        <v>20221128</v>
      </c>
      <c r="E8" t="s">
        <v>1193</v>
      </c>
      <c r="F8" t="s">
        <v>1194</v>
      </c>
      <c r="G8" t="s">
        <v>1195</v>
      </c>
      <c r="H8" t="s">
        <v>1196</v>
      </c>
      <c r="I8" t="s">
        <v>1197</v>
      </c>
      <c r="J8" t="s">
        <v>1198</v>
      </c>
      <c r="K8" t="s">
        <v>1199</v>
      </c>
      <c r="L8">
        <v>18071101</v>
      </c>
      <c r="M8">
        <v>210176</v>
      </c>
      <c r="N8">
        <v>45301020</v>
      </c>
      <c r="O8" t="s">
        <v>898</v>
      </c>
      <c r="Q8" t="s">
        <v>43</v>
      </c>
      <c r="R8" t="s">
        <v>32</v>
      </c>
      <c r="S8" t="s">
        <v>32</v>
      </c>
      <c r="U8" t="s">
        <v>928</v>
      </c>
      <c r="W8" t="s">
        <v>33</v>
      </c>
      <c r="X8">
        <v>522.21</v>
      </c>
      <c r="Y8">
        <v>1</v>
      </c>
      <c r="Z8">
        <v>403818000</v>
      </c>
      <c r="AA8">
        <v>210877797780</v>
      </c>
      <c r="AB8">
        <v>1</v>
      </c>
      <c r="AC8">
        <v>1.3259465929215299</v>
      </c>
      <c r="AF8">
        <v>535441101.26038599</v>
      </c>
      <c r="AG8">
        <v>279612697489.18597</v>
      </c>
      <c r="AH8">
        <v>2.28189773722542E-2</v>
      </c>
      <c r="AI8">
        <v>-1.45307693759317E-2</v>
      </c>
      <c r="AJ8">
        <v>-1.45307693759317E-2</v>
      </c>
      <c r="AN8" s="28">
        <f>AH8</f>
        <v>2.28189773722542E-2</v>
      </c>
      <c r="AO8" t="str">
        <f>VLOOKUP(N8,'Proforma GICS Map'!$G$5:$H$345,2,FALSE)</f>
        <v>Semiconductors</v>
      </c>
      <c r="AP8" t="b">
        <v>0</v>
      </c>
      <c r="AQ8" t="s">
        <v>460</v>
      </c>
      <c r="AR8" s="30">
        <v>3.1012641526287438E-2</v>
      </c>
      <c r="AS8" s="27">
        <f>ABS(AR8-AN8)</f>
        <v>8.1936641540332374E-3</v>
      </c>
    </row>
    <row r="9" spans="1:49" x14ac:dyDescent="0.25">
      <c r="A9" t="s">
        <v>2838</v>
      </c>
      <c r="B9" t="s">
        <v>2839</v>
      </c>
      <c r="C9" t="s">
        <v>2840</v>
      </c>
      <c r="D9">
        <v>20221128</v>
      </c>
      <c r="E9" t="s">
        <v>1299</v>
      </c>
      <c r="F9" t="s">
        <v>1300</v>
      </c>
      <c r="G9" t="s">
        <v>1301</v>
      </c>
      <c r="H9" t="s">
        <v>1302</v>
      </c>
      <c r="I9" t="s">
        <v>1303</v>
      </c>
      <c r="J9">
        <v>2198163</v>
      </c>
      <c r="K9" t="s">
        <v>1304</v>
      </c>
      <c r="L9">
        <v>2077901</v>
      </c>
      <c r="M9">
        <v>5500</v>
      </c>
      <c r="N9">
        <v>45201020</v>
      </c>
      <c r="O9" t="s">
        <v>869</v>
      </c>
      <c r="Q9" t="s">
        <v>43</v>
      </c>
      <c r="R9" t="s">
        <v>32</v>
      </c>
      <c r="S9" t="s">
        <v>32</v>
      </c>
      <c r="U9" t="s">
        <v>928</v>
      </c>
      <c r="W9" t="s">
        <v>33</v>
      </c>
      <c r="X9">
        <v>48.08</v>
      </c>
      <c r="Y9">
        <v>1</v>
      </c>
      <c r="Z9">
        <v>4140964000</v>
      </c>
      <c r="AA9">
        <v>199097549120</v>
      </c>
      <c r="AB9">
        <v>1</v>
      </c>
      <c r="AC9">
        <v>1.3259465929215299</v>
      </c>
      <c r="AF9">
        <v>5490697107.2107096</v>
      </c>
      <c r="AG9">
        <v>263992716914.69</v>
      </c>
      <c r="AH9">
        <v>2.15442427608253E-2</v>
      </c>
      <c r="AI9">
        <v>-6.6115702479338798E-3</v>
      </c>
      <c r="AJ9">
        <v>-6.6115702479338798E-3</v>
      </c>
      <c r="AN9" s="28">
        <f>AH9</f>
        <v>2.15442427608253E-2</v>
      </c>
      <c r="AO9" t="str">
        <f>VLOOKUP(N9,'Proforma GICS Map'!$G$5:$H$345,2,FALSE)</f>
        <v>Communications Equipment</v>
      </c>
      <c r="AP9" t="b">
        <v>0</v>
      </c>
      <c r="AQ9" t="s">
        <v>460</v>
      </c>
      <c r="AR9" s="30">
        <v>2.9280184944185571E-2</v>
      </c>
      <c r="AS9" s="27">
        <f>ABS(AR9-AN9)</f>
        <v>7.7359421833602705E-3</v>
      </c>
    </row>
    <row r="10" spans="1:49" x14ac:dyDescent="0.25">
      <c r="A10" t="s">
        <v>2838</v>
      </c>
      <c r="B10" t="s">
        <v>2839</v>
      </c>
      <c r="C10" t="s">
        <v>2840</v>
      </c>
      <c r="D10">
        <v>20221128</v>
      </c>
      <c r="E10" t="s">
        <v>920</v>
      </c>
      <c r="F10" t="s">
        <v>921</v>
      </c>
      <c r="G10" t="s">
        <v>922</v>
      </c>
      <c r="H10" t="s">
        <v>923</v>
      </c>
      <c r="I10" t="s">
        <v>924</v>
      </c>
      <c r="J10" t="s">
        <v>925</v>
      </c>
      <c r="K10" t="s">
        <v>926</v>
      </c>
      <c r="L10">
        <v>14335701</v>
      </c>
      <c r="M10">
        <v>35488</v>
      </c>
      <c r="N10">
        <v>45102010</v>
      </c>
      <c r="O10" t="s">
        <v>927</v>
      </c>
      <c r="Q10" t="s">
        <v>31</v>
      </c>
      <c r="R10" t="s">
        <v>32</v>
      </c>
      <c r="S10" t="s">
        <v>32</v>
      </c>
      <c r="U10" t="s">
        <v>928</v>
      </c>
      <c r="W10" t="s">
        <v>33</v>
      </c>
      <c r="X10">
        <v>290.60000000000002</v>
      </c>
      <c r="Y10">
        <v>1</v>
      </c>
      <c r="Z10">
        <v>632548000</v>
      </c>
      <c r="AA10">
        <v>183818448800</v>
      </c>
      <c r="AB10">
        <v>1</v>
      </c>
      <c r="AC10">
        <v>1.3259465929215299</v>
      </c>
      <c r="AF10">
        <v>838724865.45932698</v>
      </c>
      <c r="AG10">
        <v>243733445902.48001</v>
      </c>
      <c r="AH10">
        <v>1.9890899221861501E-2</v>
      </c>
      <c r="AI10">
        <v>-1.9568151147098499E-2</v>
      </c>
      <c r="AJ10">
        <v>-1.9568151147098499E-2</v>
      </c>
      <c r="AN10" s="28">
        <f>AH10</f>
        <v>1.9890899221861501E-2</v>
      </c>
      <c r="AO10" t="str">
        <f>VLOOKUP(N10,'Proforma GICS Map'!$G$5:$H$345,2,FALSE)</f>
        <v>IT Consulting &amp; Other Services</v>
      </c>
      <c r="AP10" t="b">
        <v>1</v>
      </c>
      <c r="AQ10" t="s">
        <v>460</v>
      </c>
      <c r="AR10" s="30">
        <v>2.703317143182574E-2</v>
      </c>
      <c r="AS10" s="27">
        <f>ABS(AR10-AN10)</f>
        <v>7.1422722099642386E-3</v>
      </c>
    </row>
    <row r="11" spans="1:49" x14ac:dyDescent="0.25">
      <c r="A11" t="s">
        <v>2838</v>
      </c>
      <c r="B11" t="s">
        <v>2839</v>
      </c>
      <c r="C11" t="s">
        <v>2840</v>
      </c>
      <c r="D11">
        <v>20221128</v>
      </c>
      <c r="E11" t="s">
        <v>2596</v>
      </c>
      <c r="F11" t="s">
        <v>2597</v>
      </c>
      <c r="G11" t="s">
        <v>2598</v>
      </c>
      <c r="H11">
        <v>882508104</v>
      </c>
      <c r="I11" t="s">
        <v>2599</v>
      </c>
      <c r="J11">
        <v>2885409</v>
      </c>
      <c r="K11" t="s">
        <v>2600</v>
      </c>
      <c r="L11">
        <v>1049901</v>
      </c>
      <c r="M11">
        <v>5220</v>
      </c>
      <c r="N11">
        <v>45301020</v>
      </c>
      <c r="O11" t="s">
        <v>898</v>
      </c>
      <c r="Q11" t="s">
        <v>43</v>
      </c>
      <c r="R11" t="s">
        <v>32</v>
      </c>
      <c r="S11" t="s">
        <v>32</v>
      </c>
      <c r="U11" t="s">
        <v>928</v>
      </c>
      <c r="W11" t="s">
        <v>33</v>
      </c>
      <c r="X11">
        <v>173</v>
      </c>
      <c r="Y11">
        <v>1</v>
      </c>
      <c r="Z11">
        <v>913707000</v>
      </c>
      <c r="AA11">
        <v>158071311000</v>
      </c>
      <c r="AB11">
        <v>1</v>
      </c>
      <c r="AC11">
        <v>1.3259465929215299</v>
      </c>
      <c r="AF11">
        <v>1211526683.5785501</v>
      </c>
      <c r="AG11">
        <v>209594116259.08899</v>
      </c>
      <c r="AH11">
        <v>1.71048147642106E-2</v>
      </c>
      <c r="AI11">
        <v>-2.2985260066640301E-2</v>
      </c>
      <c r="AJ11">
        <v>-2.2985260066640301E-2</v>
      </c>
      <c r="AN11" s="28">
        <f>AH11</f>
        <v>1.71048147642106E-2</v>
      </c>
      <c r="AO11" t="str">
        <f>VLOOKUP(N11,'Proforma GICS Map'!$G$5:$H$345,2,FALSE)</f>
        <v>Semiconductors</v>
      </c>
      <c r="AP11" t="b">
        <v>0</v>
      </c>
      <c r="AQ11" t="s">
        <v>460</v>
      </c>
      <c r="AR11" s="30">
        <v>2.3246681041062305E-2</v>
      </c>
      <c r="AS11" s="27">
        <f>ABS(AR11-AN11)</f>
        <v>6.1418662768517041E-3</v>
      </c>
    </row>
    <row r="12" spans="1:49" x14ac:dyDescent="0.25">
      <c r="A12" t="s">
        <v>2838</v>
      </c>
      <c r="B12" t="s">
        <v>2839</v>
      </c>
      <c r="C12" t="s">
        <v>2840</v>
      </c>
      <c r="D12">
        <v>20221128</v>
      </c>
      <c r="E12" t="s">
        <v>942</v>
      </c>
      <c r="F12" t="s">
        <v>943</v>
      </c>
      <c r="G12" t="s">
        <v>944</v>
      </c>
      <c r="H12" t="s">
        <v>945</v>
      </c>
      <c r="I12" t="s">
        <v>946</v>
      </c>
      <c r="J12">
        <v>2008154</v>
      </c>
      <c r="K12" t="s">
        <v>947</v>
      </c>
      <c r="L12">
        <v>1254001</v>
      </c>
      <c r="M12">
        <v>3990</v>
      </c>
      <c r="N12">
        <v>45103010</v>
      </c>
      <c r="O12" t="s">
        <v>885</v>
      </c>
      <c r="Q12" t="s">
        <v>43</v>
      </c>
      <c r="R12" t="s">
        <v>32</v>
      </c>
      <c r="S12" t="s">
        <v>32</v>
      </c>
      <c r="U12" t="s">
        <v>928</v>
      </c>
      <c r="W12" t="s">
        <v>33</v>
      </c>
      <c r="X12">
        <v>328.97</v>
      </c>
      <c r="Y12">
        <v>1</v>
      </c>
      <c r="Z12">
        <v>468000000</v>
      </c>
      <c r="AA12">
        <v>153957960000</v>
      </c>
      <c r="AB12">
        <v>1</v>
      </c>
      <c r="AC12">
        <v>1.3259465929215299</v>
      </c>
      <c r="AF12">
        <v>620543005.48727596</v>
      </c>
      <c r="AG12">
        <v>204140032515.14899</v>
      </c>
      <c r="AH12">
        <v>1.6659711181086799E-2</v>
      </c>
      <c r="AI12">
        <v>-1.5943763087047501E-2</v>
      </c>
      <c r="AJ12">
        <v>-1.5943763087047501E-2</v>
      </c>
      <c r="AN12" s="28">
        <f>AH12</f>
        <v>1.6659711181086799E-2</v>
      </c>
      <c r="AO12" t="str">
        <f>VLOOKUP(N12,'Proforma GICS Map'!$G$5:$H$345,2,FALSE)</f>
        <v>Application Software</v>
      </c>
      <c r="AP12" t="b">
        <v>1</v>
      </c>
      <c r="AQ12" t="s">
        <v>460</v>
      </c>
      <c r="AR12" s="30">
        <v>2.2641753062025458E-2</v>
      </c>
      <c r="AS12" s="27">
        <f>ABS(AR12-AN12)</f>
        <v>5.9820418809386593E-3</v>
      </c>
    </row>
    <row r="13" spans="1:49" x14ac:dyDescent="0.25">
      <c r="A13" t="s">
        <v>2838</v>
      </c>
      <c r="B13" t="s">
        <v>2839</v>
      </c>
      <c r="C13" t="s">
        <v>2840</v>
      </c>
      <c r="D13">
        <v>20221128</v>
      </c>
      <c r="E13" t="s">
        <v>2371</v>
      </c>
      <c r="F13" t="s">
        <v>2372</v>
      </c>
      <c r="G13" t="s">
        <v>2373</v>
      </c>
      <c r="H13" t="s">
        <v>2374</v>
      </c>
      <c r="I13" t="s">
        <v>2375</v>
      </c>
      <c r="J13">
        <v>2310525</v>
      </c>
      <c r="K13" t="s">
        <v>2376</v>
      </c>
      <c r="L13">
        <v>15785501</v>
      </c>
      <c r="M13">
        <v>41916</v>
      </c>
      <c r="N13">
        <v>45103010</v>
      </c>
      <c r="O13" t="s">
        <v>885</v>
      </c>
      <c r="Q13" t="s">
        <v>31</v>
      </c>
      <c r="R13" t="s">
        <v>32</v>
      </c>
      <c r="S13" t="s">
        <v>32</v>
      </c>
      <c r="U13" t="s">
        <v>928</v>
      </c>
      <c r="W13" t="s">
        <v>33</v>
      </c>
      <c r="X13">
        <v>153.69</v>
      </c>
      <c r="Y13">
        <v>1</v>
      </c>
      <c r="Z13">
        <v>995000000</v>
      </c>
      <c r="AA13">
        <v>152921550000</v>
      </c>
      <c r="AB13">
        <v>1</v>
      </c>
      <c r="AC13">
        <v>1.3259465929215299</v>
      </c>
      <c r="AF13">
        <v>1319316859.9569199</v>
      </c>
      <c r="AG13">
        <v>202765808206.77899</v>
      </c>
      <c r="AH13">
        <v>1.6547561791310499E-2</v>
      </c>
      <c r="AI13">
        <v>2.2171503097489398E-3</v>
      </c>
      <c r="AJ13">
        <v>2.2171503097489398E-3</v>
      </c>
      <c r="AN13" s="28">
        <f>AH13</f>
        <v>1.6547561791310499E-2</v>
      </c>
      <c r="AO13" t="str">
        <f>VLOOKUP(N13,'Proforma GICS Map'!$G$5:$H$345,2,FALSE)</f>
        <v>Application Software</v>
      </c>
      <c r="AP13" t="b">
        <v>0</v>
      </c>
      <c r="AQ13" t="s">
        <v>460</v>
      </c>
      <c r="AR13" s="30">
        <v>2.2489333925716989E-2</v>
      </c>
      <c r="AS13" s="27">
        <f>ABS(AR13-AN13)</f>
        <v>5.9417721344064908E-3</v>
      </c>
    </row>
    <row r="14" spans="1:49" x14ac:dyDescent="0.25">
      <c r="A14" t="s">
        <v>2838</v>
      </c>
      <c r="B14" t="s">
        <v>2839</v>
      </c>
      <c r="C14" t="s">
        <v>2840</v>
      </c>
      <c r="D14">
        <v>20221128</v>
      </c>
      <c r="E14" t="s">
        <v>2260</v>
      </c>
      <c r="F14" t="s">
        <v>2261</v>
      </c>
      <c r="G14" t="s">
        <v>2262</v>
      </c>
      <c r="H14">
        <v>747525103</v>
      </c>
      <c r="I14" t="s">
        <v>2263</v>
      </c>
      <c r="J14">
        <v>2714923</v>
      </c>
      <c r="K14" t="s">
        <v>2264</v>
      </c>
      <c r="L14">
        <v>2480001</v>
      </c>
      <c r="M14">
        <v>7542</v>
      </c>
      <c r="N14">
        <v>45301020</v>
      </c>
      <c r="O14" t="s">
        <v>898</v>
      </c>
      <c r="Q14" t="s">
        <v>43</v>
      </c>
      <c r="R14" t="s">
        <v>32</v>
      </c>
      <c r="S14" t="s">
        <v>32</v>
      </c>
      <c r="U14" t="s">
        <v>928</v>
      </c>
      <c r="W14" t="s">
        <v>33</v>
      </c>
      <c r="X14">
        <v>119.54</v>
      </c>
      <c r="Y14">
        <v>1</v>
      </c>
      <c r="Z14">
        <v>1123000000</v>
      </c>
      <c r="AA14">
        <v>134243420000</v>
      </c>
      <c r="AB14">
        <v>1</v>
      </c>
      <c r="AC14">
        <v>1.3259465929215299</v>
      </c>
      <c r="AF14">
        <v>1489038023.8508699</v>
      </c>
      <c r="AG14">
        <v>177999605371.133</v>
      </c>
      <c r="AH14">
        <v>1.45264110096115E-2</v>
      </c>
      <c r="AI14">
        <v>-3.1672742000810002E-2</v>
      </c>
      <c r="AJ14">
        <v>-3.1672742000810002E-2</v>
      </c>
      <c r="AN14" s="28">
        <f>AH14</f>
        <v>1.45264110096115E-2</v>
      </c>
      <c r="AO14" t="str">
        <f>VLOOKUP(N14,'Proforma GICS Map'!$G$5:$H$345,2,FALSE)</f>
        <v>Semiconductors</v>
      </c>
      <c r="AP14" t="b">
        <v>0</v>
      </c>
      <c r="AQ14" t="s">
        <v>460</v>
      </c>
      <c r="AR14" s="30">
        <v>1.9742443754397432E-2</v>
      </c>
      <c r="AS14" s="27">
        <f>ABS(AR14-AN14)</f>
        <v>5.2160327447859315E-3</v>
      </c>
    </row>
    <row r="15" spans="1:49" x14ac:dyDescent="0.25">
      <c r="A15" t="s">
        <v>2838</v>
      </c>
      <c r="B15" t="s">
        <v>2839</v>
      </c>
      <c r="C15" t="s">
        <v>2840</v>
      </c>
      <c r="D15">
        <v>20221128</v>
      </c>
      <c r="E15" t="s">
        <v>1783</v>
      </c>
      <c r="F15" t="s">
        <v>1784</v>
      </c>
      <c r="G15" t="s">
        <v>1785</v>
      </c>
      <c r="H15">
        <v>459200101</v>
      </c>
      <c r="I15" t="s">
        <v>1786</v>
      </c>
      <c r="J15">
        <v>2005973</v>
      </c>
      <c r="K15" t="s">
        <v>1787</v>
      </c>
      <c r="L15">
        <v>606601</v>
      </c>
      <c r="M15">
        <v>5188</v>
      </c>
      <c r="N15">
        <v>45102010</v>
      </c>
      <c r="O15" t="s">
        <v>1233</v>
      </c>
      <c r="Q15" t="s">
        <v>31</v>
      </c>
      <c r="R15" t="s">
        <v>32</v>
      </c>
      <c r="S15" t="s">
        <v>32</v>
      </c>
      <c r="U15" t="s">
        <v>928</v>
      </c>
      <c r="W15" t="s">
        <v>33</v>
      </c>
      <c r="X15">
        <v>146.18</v>
      </c>
      <c r="Y15">
        <v>1</v>
      </c>
      <c r="Z15">
        <v>903180000</v>
      </c>
      <c r="AA15">
        <v>132026852400</v>
      </c>
      <c r="AB15">
        <v>1</v>
      </c>
      <c r="AC15">
        <v>1.3259465929215299</v>
      </c>
      <c r="AF15">
        <v>1197568443.7948599</v>
      </c>
      <c r="AG15">
        <v>175060555113.93301</v>
      </c>
      <c r="AH15">
        <v>1.4286557376649901E-2</v>
      </c>
      <c r="AI15">
        <v>-1.47603963065309E-2</v>
      </c>
      <c r="AJ15">
        <v>-1.47603963065309E-2</v>
      </c>
      <c r="AN15" s="28">
        <f>AH15</f>
        <v>1.4286557376649901E-2</v>
      </c>
      <c r="AO15" t="str">
        <f>VLOOKUP(N15,'Proforma GICS Map'!$G$5:$H$345,2,FALSE)</f>
        <v>IT Consulting &amp; Other Services</v>
      </c>
      <c r="AP15" t="b">
        <v>0</v>
      </c>
      <c r="AQ15" t="s">
        <v>460</v>
      </c>
      <c r="AR15" s="30">
        <v>1.9416465310382672E-2</v>
      </c>
      <c r="AS15" s="27">
        <f>ABS(AR15-AN15)</f>
        <v>5.1299079337327712E-3</v>
      </c>
    </row>
    <row r="16" spans="1:49" x14ac:dyDescent="0.25">
      <c r="A16" t="s">
        <v>2838</v>
      </c>
      <c r="B16" t="s">
        <v>2839</v>
      </c>
      <c r="C16" t="s">
        <v>2840</v>
      </c>
      <c r="D16">
        <v>20221128</v>
      </c>
      <c r="E16" t="s">
        <v>2125</v>
      </c>
      <c r="F16" t="s">
        <v>2126</v>
      </c>
      <c r="G16" t="s">
        <v>2127</v>
      </c>
      <c r="H16" t="s">
        <v>2128</v>
      </c>
      <c r="I16" t="s">
        <v>2129</v>
      </c>
      <c r="J16">
        <v>2661568</v>
      </c>
      <c r="K16" t="s">
        <v>2130</v>
      </c>
      <c r="L16">
        <v>1214201</v>
      </c>
      <c r="M16">
        <v>5049</v>
      </c>
      <c r="N16">
        <v>45103020</v>
      </c>
      <c r="O16" t="s">
        <v>885</v>
      </c>
      <c r="Q16" t="s">
        <v>31</v>
      </c>
      <c r="R16" t="s">
        <v>32</v>
      </c>
      <c r="S16" t="s">
        <v>32</v>
      </c>
      <c r="U16" t="s">
        <v>928</v>
      </c>
      <c r="W16" t="s">
        <v>33</v>
      </c>
      <c r="X16">
        <v>81.39</v>
      </c>
      <c r="Y16">
        <v>1</v>
      </c>
      <c r="Z16">
        <v>2664926000</v>
      </c>
      <c r="AA16">
        <v>216898327140</v>
      </c>
      <c r="AB16">
        <v>0.56999999999999995</v>
      </c>
      <c r="AC16">
        <v>1.3259465929215299</v>
      </c>
      <c r="AF16">
        <v>2014123243.5501599</v>
      </c>
      <c r="AG16">
        <v>163929490792.547</v>
      </c>
      <c r="AH16">
        <v>1.33781597711061E-2</v>
      </c>
      <c r="AI16">
        <v>-1.60783365570599E-2</v>
      </c>
      <c r="AJ16">
        <v>-1.60783365570599E-2</v>
      </c>
      <c r="AN16" s="28">
        <f>AH16</f>
        <v>1.33781597711061E-2</v>
      </c>
      <c r="AO16" t="str">
        <f>VLOOKUP(N16,'Proforma GICS Map'!$G$5:$H$345,2,FALSE)</f>
        <v>Systems Software</v>
      </c>
      <c r="AP16" t="b">
        <v>0</v>
      </c>
      <c r="AQ16" t="s">
        <v>460</v>
      </c>
      <c r="AR16" s="30">
        <v>1.8181887228968657E-2</v>
      </c>
      <c r="AS16" s="27">
        <f>ABS(AR16-AN16)</f>
        <v>4.8037274578625576E-3</v>
      </c>
    </row>
    <row r="17" spans="1:45" x14ac:dyDescent="0.25">
      <c r="A17" t="s">
        <v>2838</v>
      </c>
      <c r="B17" t="s">
        <v>2839</v>
      </c>
      <c r="C17" t="s">
        <v>2840</v>
      </c>
      <c r="D17">
        <v>20221128</v>
      </c>
      <c r="E17" t="s">
        <v>954</v>
      </c>
      <c r="F17" t="s">
        <v>955</v>
      </c>
      <c r="G17" t="s">
        <v>956</v>
      </c>
      <c r="H17">
        <v>7903107</v>
      </c>
      <c r="I17" t="s">
        <v>957</v>
      </c>
      <c r="J17">
        <v>2007849</v>
      </c>
      <c r="K17" t="s">
        <v>958</v>
      </c>
      <c r="L17">
        <v>116101</v>
      </c>
      <c r="M17">
        <v>5142</v>
      </c>
      <c r="N17">
        <v>45301020</v>
      </c>
      <c r="O17" t="s">
        <v>898</v>
      </c>
      <c r="Q17" t="s">
        <v>43</v>
      </c>
      <c r="R17" t="s">
        <v>32</v>
      </c>
      <c r="S17" t="s">
        <v>32</v>
      </c>
      <c r="U17" t="s">
        <v>928</v>
      </c>
      <c r="W17" t="s">
        <v>33</v>
      </c>
      <c r="X17">
        <v>73.19</v>
      </c>
      <c r="Y17">
        <v>1</v>
      </c>
      <c r="Z17">
        <v>1614321000</v>
      </c>
      <c r="AA17">
        <v>118152153990</v>
      </c>
      <c r="AB17">
        <v>1</v>
      </c>
      <c r="AC17">
        <v>1.3259465929215299</v>
      </c>
      <c r="AF17">
        <v>2140503429.83167</v>
      </c>
      <c r="AG17">
        <v>156663446029.38</v>
      </c>
      <c r="AH17">
        <v>1.27851834416141E-2</v>
      </c>
      <c r="AI17">
        <v>-2.5951557093425601E-2</v>
      </c>
      <c r="AJ17">
        <v>-2.5951557093425601E-2</v>
      </c>
      <c r="AN17" s="28">
        <f>AH17</f>
        <v>1.27851834416141E-2</v>
      </c>
      <c r="AO17" t="str">
        <f>VLOOKUP(N17,'Proforma GICS Map'!$G$5:$H$345,2,FALSE)</f>
        <v>Semiconductors</v>
      </c>
      <c r="AP17" t="b">
        <v>1</v>
      </c>
      <c r="AQ17" t="s">
        <v>460</v>
      </c>
      <c r="AR17" s="30">
        <v>1.7375989486922185E-2</v>
      </c>
      <c r="AS17" s="27">
        <f>ABS(AR17-AN17)</f>
        <v>4.5908060453080848E-3</v>
      </c>
    </row>
    <row r="18" spans="1:45" x14ac:dyDescent="0.25">
      <c r="A18" t="s">
        <v>2838</v>
      </c>
      <c r="B18" t="s">
        <v>2839</v>
      </c>
      <c r="C18" t="s">
        <v>2840</v>
      </c>
      <c r="D18">
        <v>20221128</v>
      </c>
      <c r="E18" t="s">
        <v>1772</v>
      </c>
      <c r="F18" t="s">
        <v>1773</v>
      </c>
      <c r="G18" t="s">
        <v>1774</v>
      </c>
      <c r="H18">
        <v>458140100</v>
      </c>
      <c r="I18" t="s">
        <v>1775</v>
      </c>
      <c r="J18">
        <v>2463247</v>
      </c>
      <c r="K18" t="s">
        <v>1776</v>
      </c>
      <c r="L18">
        <v>600801</v>
      </c>
      <c r="M18">
        <v>4749</v>
      </c>
      <c r="N18">
        <v>45301020</v>
      </c>
      <c r="O18" t="s">
        <v>898</v>
      </c>
      <c r="Q18" t="s">
        <v>43</v>
      </c>
      <c r="R18" t="s">
        <v>32</v>
      </c>
      <c r="S18" t="s">
        <v>32</v>
      </c>
      <c r="U18" t="s">
        <v>928</v>
      </c>
      <c r="W18" t="s">
        <v>33</v>
      </c>
      <c r="X18">
        <v>28.725000000000001</v>
      </c>
      <c r="Y18">
        <v>1</v>
      </c>
      <c r="Z18">
        <v>4106000000</v>
      </c>
      <c r="AA18">
        <v>117944850000</v>
      </c>
      <c r="AB18">
        <v>1</v>
      </c>
      <c r="AC18">
        <v>1.3259465929215299</v>
      </c>
      <c r="AF18">
        <v>5444336710.5358</v>
      </c>
      <c r="AG18">
        <v>156388572010.14001</v>
      </c>
      <c r="AH18">
        <v>1.2762751184132301E-2</v>
      </c>
      <c r="AI18">
        <v>-2.0961145194274E-2</v>
      </c>
      <c r="AJ18">
        <v>-2.0961145194274E-2</v>
      </c>
      <c r="AN18" s="28">
        <f>AH18</f>
        <v>1.2762751184132301E-2</v>
      </c>
      <c r="AO18" t="str">
        <f>VLOOKUP(N18,'Proforma GICS Map'!$G$5:$H$345,2,FALSE)</f>
        <v>Semiconductors</v>
      </c>
      <c r="AP18" t="b">
        <v>0</v>
      </c>
      <c r="AQ18" t="s">
        <v>460</v>
      </c>
      <c r="AR18" s="30">
        <v>1.7345502425711756E-2</v>
      </c>
      <c r="AS18" s="27">
        <f>ABS(AR18-AN18)</f>
        <v>4.5827512415794556E-3</v>
      </c>
    </row>
    <row r="19" spans="1:45" x14ac:dyDescent="0.25">
      <c r="A19" t="s">
        <v>2838</v>
      </c>
      <c r="B19" t="s">
        <v>2839</v>
      </c>
      <c r="C19" t="s">
        <v>2840</v>
      </c>
      <c r="D19">
        <v>20221128</v>
      </c>
      <c r="E19" t="s">
        <v>1788</v>
      </c>
      <c r="F19" t="s">
        <v>1789</v>
      </c>
      <c r="G19" t="s">
        <v>1790</v>
      </c>
      <c r="H19" s="1">
        <v>461202103</v>
      </c>
      <c r="I19" t="s">
        <v>1791</v>
      </c>
      <c r="J19">
        <v>2459020</v>
      </c>
      <c r="K19" t="s">
        <v>1792</v>
      </c>
      <c r="L19">
        <v>2792801</v>
      </c>
      <c r="M19">
        <v>8631</v>
      </c>
      <c r="N19">
        <v>45103010</v>
      </c>
      <c r="O19" t="s">
        <v>885</v>
      </c>
      <c r="Q19" t="s">
        <v>43</v>
      </c>
      <c r="R19" t="s">
        <v>32</v>
      </c>
      <c r="S19" t="s">
        <v>32</v>
      </c>
      <c r="U19" t="s">
        <v>928</v>
      </c>
      <c r="W19" t="s">
        <v>33</v>
      </c>
      <c r="X19">
        <v>385.64</v>
      </c>
      <c r="Y19">
        <v>1</v>
      </c>
      <c r="Z19">
        <v>282077000</v>
      </c>
      <c r="AA19">
        <v>108780174280</v>
      </c>
      <c r="AB19">
        <v>1</v>
      </c>
      <c r="AC19">
        <v>1.3259465929215299</v>
      </c>
      <c r="AF19">
        <v>374019037.09152597</v>
      </c>
      <c r="AG19">
        <v>144236701463.97601</v>
      </c>
      <c r="AH19">
        <v>1.17710463670282E-2</v>
      </c>
      <c r="AI19">
        <v>-1.74026040206894E-2</v>
      </c>
      <c r="AJ19">
        <v>-1.74026040206894E-2</v>
      </c>
      <c r="AN19" s="28">
        <f>AH19</f>
        <v>1.17710463670282E-2</v>
      </c>
      <c r="AO19" t="str">
        <f>VLOOKUP(N19,'Proforma GICS Map'!$G$5:$H$345,2,FALSE)</f>
        <v>Application Software</v>
      </c>
      <c r="AP19" t="b">
        <v>0</v>
      </c>
      <c r="AQ19" t="s">
        <v>460</v>
      </c>
      <c r="AR19" s="30">
        <v>1.5997703815326291E-2</v>
      </c>
      <c r="AS19" s="27">
        <f>ABS(AR19-AN19)</f>
        <v>4.2266574482980913E-3</v>
      </c>
    </row>
    <row r="20" spans="1:45" x14ac:dyDescent="0.25">
      <c r="A20" t="s">
        <v>2838</v>
      </c>
      <c r="B20" t="s">
        <v>2839</v>
      </c>
      <c r="C20" t="s">
        <v>2840</v>
      </c>
      <c r="D20">
        <v>20221128</v>
      </c>
      <c r="E20" t="s">
        <v>1048</v>
      </c>
      <c r="F20" t="s">
        <v>1049</v>
      </c>
      <c r="G20" t="s">
        <v>1050</v>
      </c>
      <c r="H20">
        <v>38222105</v>
      </c>
      <c r="I20" t="s">
        <v>1051</v>
      </c>
      <c r="J20">
        <v>2046552</v>
      </c>
      <c r="K20" t="s">
        <v>1052</v>
      </c>
      <c r="L20">
        <v>170401</v>
      </c>
      <c r="M20">
        <v>3957</v>
      </c>
      <c r="N20">
        <v>45301010</v>
      </c>
      <c r="O20" t="s">
        <v>898</v>
      </c>
      <c r="Q20" t="s">
        <v>43</v>
      </c>
      <c r="R20" t="s">
        <v>32</v>
      </c>
      <c r="S20" t="s">
        <v>32</v>
      </c>
      <c r="U20" t="s">
        <v>928</v>
      </c>
      <c r="W20" t="s">
        <v>33</v>
      </c>
      <c r="X20">
        <v>103.47</v>
      </c>
      <c r="Y20">
        <v>1</v>
      </c>
      <c r="Z20">
        <v>869947000</v>
      </c>
      <c r="AA20">
        <v>90013416090</v>
      </c>
      <c r="AB20">
        <v>1</v>
      </c>
      <c r="AC20">
        <v>1.3259465929215299</v>
      </c>
      <c r="AF20">
        <v>1153503260.6723001</v>
      </c>
      <c r="AG20">
        <v>119352982381.763</v>
      </c>
      <c r="AH20">
        <v>9.7403051747528401E-3</v>
      </c>
      <c r="AI20">
        <v>-2.2207522207522201E-2</v>
      </c>
      <c r="AJ20">
        <v>-2.2207522207522201E-2</v>
      </c>
      <c r="AN20" s="28">
        <f>AH20</f>
        <v>9.7403051747528401E-3</v>
      </c>
      <c r="AO20" t="str">
        <f>VLOOKUP(N20,'Proforma GICS Map'!$G$5:$H$345,2,FALSE)</f>
        <v>Semiconductor Materials &amp; Equipment (New Name)</v>
      </c>
      <c r="AP20" t="b">
        <v>1</v>
      </c>
      <c r="AQ20" t="s">
        <v>460</v>
      </c>
      <c r="AR20" s="30">
        <v>1.3237779582030894E-2</v>
      </c>
      <c r="AS20" s="27">
        <f>ABS(AR20-AN20)</f>
        <v>3.4974744072780537E-3</v>
      </c>
    </row>
    <row r="21" spans="1:45" x14ac:dyDescent="0.25">
      <c r="A21" t="s">
        <v>2838</v>
      </c>
      <c r="B21" t="s">
        <v>2839</v>
      </c>
      <c r="C21" t="s">
        <v>2840</v>
      </c>
      <c r="D21">
        <v>20221128</v>
      </c>
      <c r="E21" t="s">
        <v>1030</v>
      </c>
      <c r="F21" t="s">
        <v>1031</v>
      </c>
      <c r="G21" t="s">
        <v>1032</v>
      </c>
      <c r="H21">
        <v>32654105</v>
      </c>
      <c r="I21" t="s">
        <v>1033</v>
      </c>
      <c r="J21">
        <v>2032067</v>
      </c>
      <c r="K21" t="s">
        <v>1034</v>
      </c>
      <c r="L21">
        <v>163201</v>
      </c>
      <c r="M21">
        <v>4798</v>
      </c>
      <c r="N21">
        <v>45301020</v>
      </c>
      <c r="O21" t="s">
        <v>898</v>
      </c>
      <c r="Q21" t="s">
        <v>43</v>
      </c>
      <c r="R21" t="s">
        <v>32</v>
      </c>
      <c r="S21" t="s">
        <v>32</v>
      </c>
      <c r="U21" t="s">
        <v>928</v>
      </c>
      <c r="W21" t="s">
        <v>33</v>
      </c>
      <c r="X21">
        <v>164.01</v>
      </c>
      <c r="Y21">
        <v>1</v>
      </c>
      <c r="Z21">
        <v>519806000</v>
      </c>
      <c r="AA21">
        <v>85253382060</v>
      </c>
      <c r="AB21">
        <v>1</v>
      </c>
      <c r="AC21">
        <v>1.3259465929215299</v>
      </c>
      <c r="AF21">
        <v>689234994.68016803</v>
      </c>
      <c r="AG21">
        <v>113041431477.494</v>
      </c>
      <c r="AH21">
        <v>9.2252243555997204E-3</v>
      </c>
      <c r="AI21">
        <v>-1.8433179723502301E-2</v>
      </c>
      <c r="AJ21">
        <v>-1.8433179723502301E-2</v>
      </c>
      <c r="AN21" s="28">
        <f>AH21</f>
        <v>9.2252243555997204E-3</v>
      </c>
      <c r="AO21" t="str">
        <f>VLOOKUP(N21,'Proforma GICS Map'!$G$5:$H$345,2,FALSE)</f>
        <v>Semiconductors</v>
      </c>
      <c r="AP21" t="b">
        <v>1</v>
      </c>
      <c r="AQ21" t="s">
        <v>460</v>
      </c>
      <c r="AR21" s="30">
        <v>1.2537747475382445E-2</v>
      </c>
      <c r="AS21" s="27">
        <f>ABS(AR21-AN21)</f>
        <v>3.3125231197827249E-3</v>
      </c>
    </row>
    <row r="22" spans="1:45" x14ac:dyDescent="0.25">
      <c r="A22" t="s">
        <v>2838</v>
      </c>
      <c r="B22" t="s">
        <v>2839</v>
      </c>
      <c r="C22" t="s">
        <v>2840</v>
      </c>
      <c r="D22">
        <v>20221128</v>
      </c>
      <c r="E22" t="s">
        <v>2401</v>
      </c>
      <c r="F22" t="s">
        <v>2402</v>
      </c>
      <c r="G22" t="s">
        <v>2403</v>
      </c>
      <c r="H22" t="s">
        <v>2404</v>
      </c>
      <c r="I22" t="s">
        <v>2405</v>
      </c>
      <c r="J22" t="s">
        <v>2406</v>
      </c>
      <c r="K22" t="s">
        <v>2407</v>
      </c>
      <c r="L22">
        <v>17100701</v>
      </c>
      <c r="M22">
        <v>304846</v>
      </c>
      <c r="N22">
        <v>45103020</v>
      </c>
      <c r="O22" t="s">
        <v>885</v>
      </c>
      <c r="Q22" t="s">
        <v>31</v>
      </c>
      <c r="R22" t="s">
        <v>32</v>
      </c>
      <c r="S22" t="s">
        <v>32</v>
      </c>
      <c r="U22" t="s">
        <v>928</v>
      </c>
      <c r="W22" t="s">
        <v>33</v>
      </c>
      <c r="X22">
        <v>401.93</v>
      </c>
      <c r="Y22">
        <v>1</v>
      </c>
      <c r="Z22">
        <v>202000000</v>
      </c>
      <c r="AA22">
        <v>81189860000</v>
      </c>
      <c r="AB22">
        <v>1</v>
      </c>
      <c r="AC22">
        <v>1.3259465929215299</v>
      </c>
      <c r="AF22">
        <v>267841211.77014899</v>
      </c>
      <c r="AG22">
        <v>107653418246.776</v>
      </c>
      <c r="AH22">
        <v>8.7855127362876997E-3</v>
      </c>
      <c r="AI22">
        <v>-1.29662827533704E-2</v>
      </c>
      <c r="AJ22">
        <v>-1.29662827533704E-2</v>
      </c>
      <c r="AN22" s="28">
        <f>AH22</f>
        <v>8.7855127362876997E-3</v>
      </c>
      <c r="AO22" t="str">
        <f>VLOOKUP(N22,'Proforma GICS Map'!$G$5:$H$345,2,FALSE)</f>
        <v>Systems Software</v>
      </c>
      <c r="AP22" t="b">
        <v>0</v>
      </c>
      <c r="AQ22" t="s">
        <v>460</v>
      </c>
      <c r="AR22" s="30">
        <v>1.1940147565351077E-2</v>
      </c>
      <c r="AS22" s="27">
        <f>ABS(AR22-AN22)</f>
        <v>3.1546348290633769E-3</v>
      </c>
    </row>
    <row r="23" spans="1:45" x14ac:dyDescent="0.25">
      <c r="A23" t="s">
        <v>2838</v>
      </c>
      <c r="B23" t="s">
        <v>2839</v>
      </c>
      <c r="C23" t="s">
        <v>2840</v>
      </c>
      <c r="D23">
        <v>20221128</v>
      </c>
      <c r="E23" t="s">
        <v>1980</v>
      </c>
      <c r="F23" t="s">
        <v>1981</v>
      </c>
      <c r="G23" t="s">
        <v>1982</v>
      </c>
      <c r="H23">
        <v>595112103</v>
      </c>
      <c r="I23" t="s">
        <v>1983</v>
      </c>
      <c r="J23">
        <v>2588184</v>
      </c>
      <c r="K23" t="s">
        <v>1984</v>
      </c>
      <c r="L23">
        <v>734301</v>
      </c>
      <c r="M23">
        <v>4405</v>
      </c>
      <c r="N23">
        <v>45301020</v>
      </c>
      <c r="O23" t="s">
        <v>898</v>
      </c>
      <c r="Q23" t="s">
        <v>43</v>
      </c>
      <c r="R23" t="s">
        <v>32</v>
      </c>
      <c r="S23" t="s">
        <v>32</v>
      </c>
      <c r="U23" t="s">
        <v>928</v>
      </c>
      <c r="W23" t="s">
        <v>33</v>
      </c>
      <c r="X23">
        <v>55.75</v>
      </c>
      <c r="Y23">
        <v>1</v>
      </c>
      <c r="Z23">
        <v>1103145000</v>
      </c>
      <c r="AA23">
        <v>61500333750</v>
      </c>
      <c r="AB23">
        <v>1</v>
      </c>
      <c r="AC23">
        <v>1.3259465929215299</v>
      </c>
      <c r="AF23">
        <v>1462711354.24842</v>
      </c>
      <c r="AG23">
        <v>81546157999.349396</v>
      </c>
      <c r="AH23">
        <v>6.6549192897557502E-3</v>
      </c>
      <c r="AI23">
        <v>-4.5540147235062403E-2</v>
      </c>
      <c r="AJ23">
        <v>-4.5540147235062403E-2</v>
      </c>
      <c r="AN23" s="28">
        <f>AH23</f>
        <v>6.6549192897557502E-3</v>
      </c>
      <c r="AO23" t="str">
        <f>VLOOKUP(N23,'Proforma GICS Map'!$G$5:$H$345,2,FALSE)</f>
        <v>Semiconductors</v>
      </c>
      <c r="AP23" t="b">
        <v>0</v>
      </c>
      <c r="AQ23" t="s">
        <v>460</v>
      </c>
      <c r="AR23" s="30">
        <v>9.0445168927910605E-3</v>
      </c>
      <c r="AS23" s="27">
        <f>ABS(AR23-AN23)</f>
        <v>2.3895976030353103E-3</v>
      </c>
    </row>
    <row r="24" spans="1:45" x14ac:dyDescent="0.25">
      <c r="A24" t="s">
        <v>2838</v>
      </c>
      <c r="B24" t="s">
        <v>2839</v>
      </c>
      <c r="C24" t="s">
        <v>2840</v>
      </c>
      <c r="D24">
        <v>20221128</v>
      </c>
      <c r="E24" t="s">
        <v>1851</v>
      </c>
      <c r="F24" t="s">
        <v>1852</v>
      </c>
      <c r="G24" t="s">
        <v>1853</v>
      </c>
      <c r="H24">
        <v>512807108</v>
      </c>
      <c r="I24" t="s">
        <v>1854</v>
      </c>
      <c r="J24">
        <v>2502247</v>
      </c>
      <c r="K24" t="s">
        <v>1855</v>
      </c>
      <c r="L24">
        <v>656501</v>
      </c>
      <c r="M24">
        <v>7429</v>
      </c>
      <c r="N24">
        <v>45301010</v>
      </c>
      <c r="O24" t="s">
        <v>898</v>
      </c>
      <c r="Q24" t="s">
        <v>43</v>
      </c>
      <c r="R24" t="s">
        <v>32</v>
      </c>
      <c r="S24" t="s">
        <v>32</v>
      </c>
      <c r="U24" t="s">
        <v>928</v>
      </c>
      <c r="W24" t="s">
        <v>33</v>
      </c>
      <c r="X24">
        <v>443.23</v>
      </c>
      <c r="Y24">
        <v>1</v>
      </c>
      <c r="Z24">
        <v>136975000</v>
      </c>
      <c r="AA24">
        <v>60711429250</v>
      </c>
      <c r="AB24">
        <v>1</v>
      </c>
      <c r="AC24">
        <v>1.3259465929215299</v>
      </c>
      <c r="AF24">
        <v>181621534.56542599</v>
      </c>
      <c r="AG24">
        <v>80500112765.434006</v>
      </c>
      <c r="AH24">
        <v>6.5695523420548404E-3</v>
      </c>
      <c r="AI24">
        <v>-2.2107004964147799E-2</v>
      </c>
      <c r="AJ24">
        <v>-2.2107004964147799E-2</v>
      </c>
      <c r="AN24" s="28">
        <f>AH24</f>
        <v>6.5695523420548404E-3</v>
      </c>
      <c r="AO24" t="str">
        <f>VLOOKUP(N24,'Proforma GICS Map'!$G$5:$H$345,2,FALSE)</f>
        <v>Semiconductor Materials &amp; Equipment (New Name)</v>
      </c>
      <c r="AP24" t="b">
        <v>0</v>
      </c>
      <c r="AQ24" t="s">
        <v>460</v>
      </c>
      <c r="AR24" s="30">
        <v>8.9284970333533241E-3</v>
      </c>
      <c r="AS24" s="27">
        <f>ABS(AR24-AN24)</f>
        <v>2.3589446912984837E-3</v>
      </c>
    </row>
    <row r="25" spans="1:45" x14ac:dyDescent="0.25">
      <c r="A25" t="s">
        <v>2838</v>
      </c>
      <c r="B25" t="s">
        <v>2839</v>
      </c>
      <c r="C25" t="s">
        <v>2840</v>
      </c>
      <c r="D25">
        <v>20221128</v>
      </c>
      <c r="E25" t="s">
        <v>929</v>
      </c>
      <c r="F25" t="s">
        <v>930</v>
      </c>
      <c r="G25" t="s">
        <v>931</v>
      </c>
      <c r="H25" t="s">
        <v>932</v>
      </c>
      <c r="I25" t="s">
        <v>933</v>
      </c>
      <c r="J25">
        <v>2575818</v>
      </c>
      <c r="K25" t="s">
        <v>934</v>
      </c>
      <c r="L25">
        <v>18040501</v>
      </c>
      <c r="M25">
        <v>15360</v>
      </c>
      <c r="N25">
        <v>50202020</v>
      </c>
      <c r="O25" t="s">
        <v>868</v>
      </c>
      <c r="Q25" t="s">
        <v>43</v>
      </c>
      <c r="R25" t="s">
        <v>32</v>
      </c>
      <c r="S25" t="s">
        <v>32</v>
      </c>
      <c r="U25" t="s">
        <v>928</v>
      </c>
      <c r="W25" t="s">
        <v>33</v>
      </c>
      <c r="X25">
        <v>74.72</v>
      </c>
      <c r="Y25">
        <v>1</v>
      </c>
      <c r="Z25">
        <v>782307000</v>
      </c>
      <c r="AA25">
        <v>58453979040</v>
      </c>
      <c r="AB25">
        <v>0.91</v>
      </c>
      <c r="AC25">
        <v>1.3259465929215299</v>
      </c>
      <c r="AF25">
        <v>943940544.15448296</v>
      </c>
      <c r="AG25">
        <v>70531237459.223007</v>
      </c>
      <c r="AH25">
        <v>5.7560000889492697E-3</v>
      </c>
      <c r="AI25">
        <v>1.7013747107662899E-2</v>
      </c>
      <c r="AJ25">
        <v>1.7013747107662899E-2</v>
      </c>
      <c r="AN25" s="28">
        <f>AH25</f>
        <v>5.7560000889492697E-3</v>
      </c>
      <c r="AO25" t="str">
        <f>VLOOKUP(N25,'Proforma GICS Map'!$G$5:$H$345,2,FALSE)</f>
        <v>Interactive Home Entertainment</v>
      </c>
      <c r="AP25" t="b">
        <v>1</v>
      </c>
      <c r="AQ25" t="s">
        <v>460</v>
      </c>
      <c r="AR25" s="30">
        <v>7.8228206493123689E-3</v>
      </c>
      <c r="AS25" s="27">
        <f>ABS(AR25-AN25)</f>
        <v>2.0668205603630993E-3</v>
      </c>
    </row>
    <row r="26" spans="1:45" x14ac:dyDescent="0.25">
      <c r="A26" t="s">
        <v>2838</v>
      </c>
      <c r="B26" t="s">
        <v>2839</v>
      </c>
      <c r="C26" t="s">
        <v>2840</v>
      </c>
      <c r="D26">
        <v>20221128</v>
      </c>
      <c r="E26" t="s">
        <v>1820</v>
      </c>
      <c r="F26" t="s">
        <v>1821</v>
      </c>
      <c r="G26" t="s">
        <v>1822</v>
      </c>
      <c r="H26">
        <v>482480100</v>
      </c>
      <c r="I26" t="s">
        <v>1823</v>
      </c>
      <c r="J26">
        <v>2480138</v>
      </c>
      <c r="K26" t="s">
        <v>1824</v>
      </c>
      <c r="L26">
        <v>630401</v>
      </c>
      <c r="M26">
        <v>4365</v>
      </c>
      <c r="N26">
        <v>45301010</v>
      </c>
      <c r="O26" t="s">
        <v>898</v>
      </c>
      <c r="Q26" t="s">
        <v>43</v>
      </c>
      <c r="R26" t="s">
        <v>32</v>
      </c>
      <c r="S26" t="s">
        <v>32</v>
      </c>
      <c r="U26" t="s">
        <v>928</v>
      </c>
      <c r="W26" t="s">
        <v>33</v>
      </c>
      <c r="X26">
        <v>374.93</v>
      </c>
      <c r="Y26">
        <v>1</v>
      </c>
      <c r="Z26">
        <v>141804000</v>
      </c>
      <c r="AA26">
        <v>53166573720</v>
      </c>
      <c r="AB26">
        <v>1</v>
      </c>
      <c r="AC26">
        <v>1.3259465929215299</v>
      </c>
      <c r="AF26">
        <v>188024530.662644</v>
      </c>
      <c r="AG26">
        <v>70496037281.345306</v>
      </c>
      <c r="AH26">
        <v>5.7531274294824299E-3</v>
      </c>
      <c r="AI26">
        <v>-1.3394031893058199E-2</v>
      </c>
      <c r="AJ26">
        <v>-1.3394031893058199E-2</v>
      </c>
      <c r="AN26" s="28">
        <f>AH26</f>
        <v>5.7531274294824299E-3</v>
      </c>
      <c r="AO26" t="str">
        <f>VLOOKUP(N26,'Proforma GICS Map'!$G$5:$H$345,2,FALSE)</f>
        <v>Semiconductor Materials &amp; Equipment (New Name)</v>
      </c>
      <c r="AP26" t="b">
        <v>0</v>
      </c>
      <c r="AQ26" t="s">
        <v>460</v>
      </c>
      <c r="AR26" s="30">
        <v>7.8189164972191916E-3</v>
      </c>
      <c r="AS26" s="27">
        <f>ABS(AR26-AN26)</f>
        <v>2.0657890677367617E-3</v>
      </c>
    </row>
    <row r="27" spans="1:45" x14ac:dyDescent="0.25">
      <c r="A27" t="s">
        <v>2838</v>
      </c>
      <c r="B27" t="s">
        <v>2839</v>
      </c>
      <c r="C27" t="s">
        <v>2840</v>
      </c>
      <c r="D27">
        <v>20221128</v>
      </c>
      <c r="E27" t="s">
        <v>2162</v>
      </c>
      <c r="F27" t="s">
        <v>2163</v>
      </c>
      <c r="G27" t="s">
        <v>2164</v>
      </c>
      <c r="H27">
        <v>697435105</v>
      </c>
      <c r="I27" t="s">
        <v>2165</v>
      </c>
      <c r="J27" t="s">
        <v>2166</v>
      </c>
      <c r="K27" t="s">
        <v>2167</v>
      </c>
      <c r="L27">
        <v>17106701</v>
      </c>
      <c r="M27">
        <v>306762</v>
      </c>
      <c r="N27">
        <v>45103020</v>
      </c>
      <c r="O27" t="s">
        <v>885</v>
      </c>
      <c r="Q27" t="s">
        <v>43</v>
      </c>
      <c r="R27" t="s">
        <v>32</v>
      </c>
      <c r="S27" t="s">
        <v>32</v>
      </c>
      <c r="U27" t="s">
        <v>928</v>
      </c>
      <c r="W27" t="s">
        <v>33</v>
      </c>
      <c r="X27">
        <v>171.39</v>
      </c>
      <c r="Y27">
        <v>1</v>
      </c>
      <c r="Z27">
        <v>298906000</v>
      </c>
      <c r="AA27">
        <v>51229499340</v>
      </c>
      <c r="AB27">
        <v>1</v>
      </c>
      <c r="AC27">
        <v>1.3259465929215299</v>
      </c>
      <c r="AF27">
        <v>396333392.30380201</v>
      </c>
      <c r="AG27">
        <v>67927580106.9487</v>
      </c>
      <c r="AH27">
        <v>5.54351761322426E-3</v>
      </c>
      <c r="AI27">
        <v>-7.9874978294842795E-3</v>
      </c>
      <c r="AJ27">
        <v>-7.9874978294842795E-3</v>
      </c>
      <c r="AN27" s="28">
        <f>AH27</f>
        <v>5.54351761322426E-3</v>
      </c>
      <c r="AO27" t="str">
        <f>VLOOKUP(N27,'Proforma GICS Map'!$G$5:$H$345,2,FALSE)</f>
        <v>Systems Software</v>
      </c>
      <c r="AP27" t="b">
        <v>0</v>
      </c>
      <c r="AQ27" t="s">
        <v>460</v>
      </c>
      <c r="AR27" s="30">
        <v>7.5340415886744408E-3</v>
      </c>
      <c r="AS27" s="27">
        <f>ABS(AR27-AN27)</f>
        <v>1.9905239754501808E-3</v>
      </c>
    </row>
    <row r="28" spans="1:45" x14ac:dyDescent="0.25">
      <c r="A28" t="s">
        <v>2838</v>
      </c>
      <c r="B28" t="s">
        <v>2839</v>
      </c>
      <c r="C28" t="s">
        <v>2840</v>
      </c>
      <c r="D28">
        <v>20221128</v>
      </c>
      <c r="E28" t="s">
        <v>2531</v>
      </c>
      <c r="F28" t="s">
        <v>2532</v>
      </c>
      <c r="G28" t="s">
        <v>2533</v>
      </c>
      <c r="H28">
        <v>871607107</v>
      </c>
      <c r="I28" t="s">
        <v>2534</v>
      </c>
      <c r="J28">
        <v>2867719</v>
      </c>
      <c r="K28" t="s">
        <v>2535</v>
      </c>
      <c r="L28">
        <v>2497501</v>
      </c>
      <c r="M28">
        <v>8782</v>
      </c>
      <c r="N28">
        <v>45103010</v>
      </c>
      <c r="O28" t="s">
        <v>885</v>
      </c>
      <c r="Q28" t="s">
        <v>43</v>
      </c>
      <c r="R28" t="s">
        <v>32</v>
      </c>
      <c r="S28" t="s">
        <v>32</v>
      </c>
      <c r="U28" t="s">
        <v>928</v>
      </c>
      <c r="W28" t="s">
        <v>33</v>
      </c>
      <c r="X28">
        <v>329.12</v>
      </c>
      <c r="Y28">
        <v>1</v>
      </c>
      <c r="Z28">
        <v>152970000</v>
      </c>
      <c r="AA28">
        <v>50345486400</v>
      </c>
      <c r="AB28">
        <v>1</v>
      </c>
      <c r="AC28">
        <v>1.3259465929215299</v>
      </c>
      <c r="AF28">
        <v>202830050.319206</v>
      </c>
      <c r="AG28">
        <v>66755426161.057198</v>
      </c>
      <c r="AH28">
        <v>5.4478590304478797E-3</v>
      </c>
      <c r="AI28">
        <v>-1.05820105820105E-2</v>
      </c>
      <c r="AJ28">
        <v>-1.05820105820105E-2</v>
      </c>
      <c r="AN28" s="28">
        <f>AH28</f>
        <v>5.4478590304478797E-3</v>
      </c>
      <c r="AO28" t="str">
        <f>VLOOKUP(N28,'Proforma GICS Map'!$G$5:$H$345,2,FALSE)</f>
        <v>Application Software</v>
      </c>
      <c r="AP28" t="b">
        <v>0</v>
      </c>
      <c r="AQ28" t="s">
        <v>460</v>
      </c>
      <c r="AR28" s="30">
        <v>7.4040346524230456E-3</v>
      </c>
      <c r="AS28" s="27">
        <f>ABS(AR28-AN28)</f>
        <v>1.9561756219751659E-3</v>
      </c>
    </row>
    <row r="29" spans="1:45" x14ac:dyDescent="0.25">
      <c r="A29" t="s">
        <v>2838</v>
      </c>
      <c r="B29" t="s">
        <v>2839</v>
      </c>
      <c r="C29" t="s">
        <v>2840</v>
      </c>
      <c r="D29">
        <v>20221128</v>
      </c>
      <c r="E29" t="s">
        <v>1024</v>
      </c>
      <c r="F29" t="s">
        <v>1025</v>
      </c>
      <c r="G29" t="s">
        <v>1026</v>
      </c>
      <c r="H29">
        <v>32095101</v>
      </c>
      <c r="I29" t="s">
        <v>1027</v>
      </c>
      <c r="J29">
        <v>2145084</v>
      </c>
      <c r="K29" t="s">
        <v>1028</v>
      </c>
      <c r="L29">
        <v>1428201</v>
      </c>
      <c r="M29">
        <v>8455</v>
      </c>
      <c r="N29">
        <v>45203015</v>
      </c>
      <c r="O29" t="s">
        <v>1029</v>
      </c>
      <c r="Q29" t="s">
        <v>31</v>
      </c>
      <c r="R29" t="s">
        <v>32</v>
      </c>
      <c r="S29" t="s">
        <v>32</v>
      </c>
      <c r="U29" t="s">
        <v>928</v>
      </c>
      <c r="W29" t="s">
        <v>33</v>
      </c>
      <c r="X29">
        <v>77.819999999999993</v>
      </c>
      <c r="Y29">
        <v>1</v>
      </c>
      <c r="Z29">
        <v>594828000</v>
      </c>
      <c r="AA29">
        <v>46289514960</v>
      </c>
      <c r="AB29">
        <v>1</v>
      </c>
      <c r="AC29">
        <v>1.3259465929215299</v>
      </c>
      <c r="AF29">
        <v>788710159.97432697</v>
      </c>
      <c r="AG29">
        <v>61377424649.202103</v>
      </c>
      <c r="AH29">
        <v>5.0089644598187502E-3</v>
      </c>
      <c r="AI29">
        <v>-3.13666915608663E-2</v>
      </c>
      <c r="AJ29">
        <v>-3.13666915608663E-2</v>
      </c>
      <c r="AN29" s="28">
        <f>AH29</f>
        <v>5.0089644598187502E-3</v>
      </c>
      <c r="AO29" t="str">
        <f>VLOOKUP(N29,'Proforma GICS Map'!$G$5:$H$345,2,FALSE)</f>
        <v>Electronic Components</v>
      </c>
      <c r="AP29" t="b">
        <v>1</v>
      </c>
      <c r="AQ29" t="s">
        <v>460</v>
      </c>
      <c r="AR29" s="30">
        <v>6.8075451706768077E-3</v>
      </c>
      <c r="AS29" s="27">
        <f>ABS(AR29-AN29)</f>
        <v>1.7985807108580575E-3</v>
      </c>
    </row>
    <row r="30" spans="1:45" x14ac:dyDescent="0.25">
      <c r="A30" t="s">
        <v>2838</v>
      </c>
      <c r="B30" t="s">
        <v>2839</v>
      </c>
      <c r="C30" t="s">
        <v>2840</v>
      </c>
      <c r="D30">
        <v>20221128</v>
      </c>
      <c r="E30" t="s">
        <v>1251</v>
      </c>
      <c r="F30" t="s">
        <v>1252</v>
      </c>
      <c r="G30" t="s">
        <v>1253</v>
      </c>
      <c r="H30">
        <v>127387108</v>
      </c>
      <c r="I30" t="s">
        <v>1254</v>
      </c>
      <c r="J30">
        <v>2302232</v>
      </c>
      <c r="K30" t="s">
        <v>1255</v>
      </c>
      <c r="L30">
        <v>1342101</v>
      </c>
      <c r="M30">
        <v>4234</v>
      </c>
      <c r="N30">
        <v>45103010</v>
      </c>
      <c r="O30" t="s">
        <v>885</v>
      </c>
      <c r="Q30" t="s">
        <v>43</v>
      </c>
      <c r="R30" t="s">
        <v>32</v>
      </c>
      <c r="S30" t="s">
        <v>32</v>
      </c>
      <c r="U30" t="s">
        <v>928</v>
      </c>
      <c r="W30" t="s">
        <v>33</v>
      </c>
      <c r="X30">
        <v>164.95</v>
      </c>
      <c r="Y30">
        <v>1</v>
      </c>
      <c r="Z30">
        <v>273870000</v>
      </c>
      <c r="AA30">
        <v>45174856500</v>
      </c>
      <c r="AB30">
        <v>1</v>
      </c>
      <c r="AC30">
        <v>1.3259465929215299</v>
      </c>
      <c r="AF30">
        <v>363136993.40341902</v>
      </c>
      <c r="AG30">
        <v>59899447061.893997</v>
      </c>
      <c r="AH30">
        <v>4.8883478446781299E-3</v>
      </c>
      <c r="AI30">
        <v>-1.4105552567091E-2</v>
      </c>
      <c r="AJ30">
        <v>-1.4105552567091E-2</v>
      </c>
      <c r="AN30" s="28">
        <f>AH30</f>
        <v>4.8883478446781299E-3</v>
      </c>
      <c r="AO30" t="str">
        <f>VLOOKUP(N30,'Proforma GICS Map'!$G$5:$H$345,2,FALSE)</f>
        <v>Application Software</v>
      </c>
      <c r="AP30" t="b">
        <v>0</v>
      </c>
      <c r="AQ30" t="s">
        <v>460</v>
      </c>
      <c r="AR30" s="30">
        <v>6.6436184623739868E-3</v>
      </c>
      <c r="AS30" s="27">
        <f>ABS(AR30-AN30)</f>
        <v>1.7552706176958569E-3</v>
      </c>
    </row>
    <row r="31" spans="1:45" x14ac:dyDescent="0.25">
      <c r="A31" t="s">
        <v>2838</v>
      </c>
      <c r="B31" t="s">
        <v>2839</v>
      </c>
      <c r="C31" t="s">
        <v>2840</v>
      </c>
      <c r="D31">
        <v>20221128</v>
      </c>
      <c r="E31" t="s">
        <v>2414</v>
      </c>
      <c r="F31" t="s">
        <v>2415</v>
      </c>
      <c r="G31" t="s">
        <v>2416</v>
      </c>
      <c r="H31" t="s">
        <v>2417</v>
      </c>
      <c r="I31" t="s">
        <v>2418</v>
      </c>
      <c r="J31" t="s">
        <v>2419</v>
      </c>
      <c r="K31" t="s">
        <v>2420</v>
      </c>
      <c r="L31">
        <v>2365001</v>
      </c>
      <c r="M31">
        <v>485972</v>
      </c>
      <c r="N31">
        <v>45102030</v>
      </c>
      <c r="O31" t="s">
        <v>870</v>
      </c>
      <c r="Q31" t="s">
        <v>31</v>
      </c>
      <c r="R31" t="s">
        <v>41</v>
      </c>
      <c r="S31" t="s">
        <v>32</v>
      </c>
      <c r="W31" t="s">
        <v>33</v>
      </c>
      <c r="X31">
        <v>38.03</v>
      </c>
      <c r="Y31">
        <v>1</v>
      </c>
      <c r="Z31">
        <v>1186451000</v>
      </c>
      <c r="AA31">
        <v>45120731530</v>
      </c>
      <c r="AB31">
        <v>1</v>
      </c>
      <c r="AC31">
        <v>1.3259465929215299</v>
      </c>
      <c r="AF31">
        <v>1573170661.11834</v>
      </c>
      <c r="AG31">
        <v>59827680242.330498</v>
      </c>
      <c r="AH31">
        <v>4.8824910096831398E-3</v>
      </c>
      <c r="AI31">
        <v>3.3704811089970102E-2</v>
      </c>
      <c r="AJ31">
        <v>3.3704811089970102E-2</v>
      </c>
      <c r="AN31" s="28">
        <f>AH31</f>
        <v>4.8824910096831398E-3</v>
      </c>
      <c r="AO31" t="str">
        <f>VLOOKUP(N31,'Proforma GICS Map'!$G$5:$H$345,2,FALSE)</f>
        <v>Internet Services &amp; Infrastructure</v>
      </c>
      <c r="AP31" t="b">
        <v>0</v>
      </c>
      <c r="AQ31" t="s">
        <v>460</v>
      </c>
      <c r="AR31" s="30">
        <v>6.635658599790528E-3</v>
      </c>
      <c r="AS31" s="27">
        <f>ABS(AR31-AN31)</f>
        <v>1.7531675901073882E-3</v>
      </c>
    </row>
    <row r="32" spans="1:45" x14ac:dyDescent="0.25">
      <c r="A32" t="s">
        <v>2838</v>
      </c>
      <c r="B32" t="s">
        <v>2839</v>
      </c>
      <c r="C32" t="s">
        <v>2840</v>
      </c>
      <c r="D32">
        <v>20221128</v>
      </c>
      <c r="E32" t="s">
        <v>2340</v>
      </c>
      <c r="F32" t="s">
        <v>2341</v>
      </c>
      <c r="G32" t="s">
        <v>2342</v>
      </c>
      <c r="H32">
        <v>776696106</v>
      </c>
      <c r="I32" t="s">
        <v>2343</v>
      </c>
      <c r="J32">
        <v>2749602</v>
      </c>
      <c r="K32" t="s">
        <v>2344</v>
      </c>
      <c r="L32">
        <v>2492501</v>
      </c>
      <c r="M32">
        <v>8745</v>
      </c>
      <c r="N32">
        <v>45103010</v>
      </c>
      <c r="O32" t="s">
        <v>885</v>
      </c>
      <c r="Q32" t="s">
        <v>31</v>
      </c>
      <c r="R32" t="s">
        <v>32</v>
      </c>
      <c r="S32" t="s">
        <v>32</v>
      </c>
      <c r="U32" t="s">
        <v>928</v>
      </c>
      <c r="W32" t="s">
        <v>33</v>
      </c>
      <c r="X32">
        <v>424.03</v>
      </c>
      <c r="Y32">
        <v>1</v>
      </c>
      <c r="Z32">
        <v>106010000</v>
      </c>
      <c r="AA32">
        <v>44951420300</v>
      </c>
      <c r="AB32">
        <v>1</v>
      </c>
      <c r="AC32">
        <v>1.3259465929215299</v>
      </c>
      <c r="AF32">
        <v>140563598.315611</v>
      </c>
      <c r="AG32">
        <v>59603182593.7686</v>
      </c>
      <c r="AH32">
        <v>4.8641699291003997E-3</v>
      </c>
      <c r="AI32">
        <v>-2.8301022045006601E-2</v>
      </c>
      <c r="AJ32">
        <v>-2.8301022045006601E-2</v>
      </c>
      <c r="AN32" s="28">
        <f>AH32</f>
        <v>4.8641699291003997E-3</v>
      </c>
      <c r="AO32" t="str">
        <f>VLOOKUP(N32,'Proforma GICS Map'!$G$5:$H$345,2,FALSE)</f>
        <v>Application Software</v>
      </c>
      <c r="AP32" t="b">
        <v>0</v>
      </c>
      <c r="AQ32" t="s">
        <v>460</v>
      </c>
      <c r="AR32" s="30">
        <v>6.6107589254879593E-3</v>
      </c>
      <c r="AS32" s="27">
        <f>ABS(AR32-AN32)</f>
        <v>1.7465889963875596E-3</v>
      </c>
    </row>
    <row r="33" spans="1:45" x14ac:dyDescent="0.25">
      <c r="A33" t="s">
        <v>2838</v>
      </c>
      <c r="B33" t="s">
        <v>2839</v>
      </c>
      <c r="C33" t="s">
        <v>2840</v>
      </c>
      <c r="D33">
        <v>20221128</v>
      </c>
      <c r="E33" t="s">
        <v>2017</v>
      </c>
      <c r="F33" t="s">
        <v>2018</v>
      </c>
      <c r="G33" t="s">
        <v>2019</v>
      </c>
      <c r="H33">
        <v>620076307</v>
      </c>
      <c r="I33" t="s">
        <v>2020</v>
      </c>
      <c r="J33" t="s">
        <v>2021</v>
      </c>
      <c r="K33" t="s">
        <v>2022</v>
      </c>
      <c r="L33">
        <v>758501</v>
      </c>
      <c r="M33">
        <v>4787</v>
      </c>
      <c r="N33">
        <v>45201020</v>
      </c>
      <c r="O33" t="s">
        <v>869</v>
      </c>
      <c r="Q33" t="s">
        <v>31</v>
      </c>
      <c r="R33" t="s">
        <v>32</v>
      </c>
      <c r="S33" t="s">
        <v>32</v>
      </c>
      <c r="U33" t="s">
        <v>912</v>
      </c>
      <c r="W33" t="s">
        <v>33</v>
      </c>
      <c r="X33">
        <v>265.98</v>
      </c>
      <c r="Y33">
        <v>1</v>
      </c>
      <c r="Z33">
        <v>166885000</v>
      </c>
      <c r="AA33">
        <v>44388072300</v>
      </c>
      <c r="AB33">
        <v>1</v>
      </c>
      <c r="AC33">
        <v>1.3259465929215299</v>
      </c>
      <c r="AF33">
        <v>221280597.15970901</v>
      </c>
      <c r="AG33">
        <v>58856213232.539497</v>
      </c>
      <c r="AH33">
        <v>4.8032103335429897E-3</v>
      </c>
      <c r="AI33">
        <v>-9.12714674216741E-3</v>
      </c>
      <c r="AJ33">
        <v>-9.12714674216741E-3</v>
      </c>
      <c r="AN33" s="28">
        <f>AH33</f>
        <v>4.8032103335429897E-3</v>
      </c>
      <c r="AO33" t="str">
        <f>VLOOKUP(N33,'Proforma GICS Map'!$G$5:$H$345,2,FALSE)</f>
        <v>Communications Equipment</v>
      </c>
      <c r="AP33" t="b">
        <v>0</v>
      </c>
      <c r="AQ33" t="s">
        <v>460</v>
      </c>
      <c r="AR33" s="30">
        <v>6.5279104238321452E-3</v>
      </c>
      <c r="AS33" s="27">
        <f>ABS(AR33-AN33)</f>
        <v>1.7247000902891555E-3</v>
      </c>
    </row>
    <row r="34" spans="1:45" x14ac:dyDescent="0.25">
      <c r="A34" t="s">
        <v>2838</v>
      </c>
      <c r="B34" t="s">
        <v>2839</v>
      </c>
      <c r="C34" t="s">
        <v>2840</v>
      </c>
      <c r="D34">
        <v>20221128</v>
      </c>
      <c r="E34" t="s">
        <v>2035</v>
      </c>
      <c r="F34" t="s">
        <v>2036</v>
      </c>
      <c r="G34" t="s">
        <v>2037</v>
      </c>
      <c r="H34" t="s">
        <v>2038</v>
      </c>
      <c r="I34" t="s">
        <v>2039</v>
      </c>
      <c r="J34" t="s">
        <v>2040</v>
      </c>
      <c r="K34" t="s">
        <v>2041</v>
      </c>
      <c r="L34">
        <v>18472501</v>
      </c>
      <c r="M34">
        <v>226784</v>
      </c>
      <c r="N34">
        <v>45301020</v>
      </c>
      <c r="O34" t="s">
        <v>898</v>
      </c>
      <c r="Q34" t="s">
        <v>43</v>
      </c>
      <c r="R34" t="s">
        <v>32</v>
      </c>
      <c r="S34" t="s">
        <v>32</v>
      </c>
      <c r="U34" t="s">
        <v>928</v>
      </c>
      <c r="W34" t="s">
        <v>33</v>
      </c>
      <c r="X34">
        <v>164.1</v>
      </c>
      <c r="Y34">
        <v>1</v>
      </c>
      <c r="Z34">
        <v>262598000</v>
      </c>
      <c r="AA34">
        <v>43092331800</v>
      </c>
      <c r="AB34">
        <v>1</v>
      </c>
      <c r="AC34">
        <v>1.3259465929215299</v>
      </c>
      <c r="AF34">
        <v>348190923.40800703</v>
      </c>
      <c r="AG34">
        <v>57138130531.254097</v>
      </c>
      <c r="AH34">
        <v>4.6629989245607203E-3</v>
      </c>
      <c r="AI34">
        <v>-4.9742312814870501E-2</v>
      </c>
      <c r="AJ34">
        <v>-4.9742312814870501E-2</v>
      </c>
      <c r="AN34" s="28">
        <f>AH34</f>
        <v>4.6629989245607203E-3</v>
      </c>
      <c r="AO34" t="str">
        <f>VLOOKUP(N34,'Proforma GICS Map'!$G$5:$H$345,2,FALSE)</f>
        <v>Semiconductors</v>
      </c>
      <c r="AP34" t="b">
        <v>0</v>
      </c>
      <c r="AQ34" t="s">
        <v>460</v>
      </c>
      <c r="AR34" s="30">
        <v>6.3373529727366283E-3</v>
      </c>
      <c r="AS34" s="27">
        <f>ABS(AR34-AN34)</f>
        <v>1.674354048175908E-3</v>
      </c>
    </row>
    <row r="35" spans="1:45" x14ac:dyDescent="0.25">
      <c r="A35" t="s">
        <v>2838</v>
      </c>
      <c r="B35" t="s">
        <v>2839</v>
      </c>
      <c r="C35" t="s">
        <v>2840</v>
      </c>
      <c r="D35">
        <v>20221128</v>
      </c>
      <c r="E35" t="s">
        <v>1078</v>
      </c>
      <c r="F35" t="s">
        <v>1079</v>
      </c>
      <c r="G35" t="s">
        <v>1080</v>
      </c>
      <c r="H35">
        <v>52769106</v>
      </c>
      <c r="I35" t="s">
        <v>1081</v>
      </c>
      <c r="J35">
        <v>2065159</v>
      </c>
      <c r="K35" t="s">
        <v>1082</v>
      </c>
      <c r="L35">
        <v>187801</v>
      </c>
      <c r="M35">
        <v>4737</v>
      </c>
      <c r="N35">
        <v>45103010</v>
      </c>
      <c r="O35" t="s">
        <v>885</v>
      </c>
      <c r="Q35" t="s">
        <v>43</v>
      </c>
      <c r="R35" t="s">
        <v>32</v>
      </c>
      <c r="S35" t="s">
        <v>32</v>
      </c>
      <c r="U35" t="s">
        <v>928</v>
      </c>
      <c r="W35" t="s">
        <v>33</v>
      </c>
      <c r="X35">
        <v>195.35</v>
      </c>
      <c r="Y35">
        <v>1</v>
      </c>
      <c r="Z35">
        <v>217272000</v>
      </c>
      <c r="AA35">
        <v>42444085200</v>
      </c>
      <c r="AB35">
        <v>1</v>
      </c>
      <c r="AC35">
        <v>1.3259465929215299</v>
      </c>
      <c r="AF35">
        <v>288091068.13724601</v>
      </c>
      <c r="AG35">
        <v>56278590160.611099</v>
      </c>
      <c r="AH35">
        <v>4.5928524954308297E-3</v>
      </c>
      <c r="AI35">
        <v>-2.64626731785109E-2</v>
      </c>
      <c r="AJ35">
        <v>-2.64626731785109E-2</v>
      </c>
      <c r="AN35" s="28">
        <f>AH35</f>
        <v>4.5928524954308297E-3</v>
      </c>
      <c r="AO35" t="str">
        <f>VLOOKUP(N35,'Proforma GICS Map'!$G$5:$H$345,2,FALSE)</f>
        <v>Application Software</v>
      </c>
      <c r="AP35" t="b">
        <v>1</v>
      </c>
      <c r="AQ35" t="s">
        <v>460</v>
      </c>
      <c r="AR35" s="30">
        <v>6.2420188994578097E-3</v>
      </c>
      <c r="AS35" s="27">
        <f>ABS(AR35-AN35)</f>
        <v>1.6491664040269799E-3</v>
      </c>
    </row>
    <row r="36" spans="1:45" x14ac:dyDescent="0.25">
      <c r="A36" t="s">
        <v>2838</v>
      </c>
      <c r="B36" t="s">
        <v>2839</v>
      </c>
      <c r="C36" t="s">
        <v>2840</v>
      </c>
      <c r="D36">
        <v>20221128</v>
      </c>
      <c r="E36" t="s">
        <v>1551</v>
      </c>
      <c r="F36" t="s">
        <v>1552</v>
      </c>
      <c r="G36" t="s">
        <v>1553</v>
      </c>
      <c r="H36" t="s">
        <v>1554</v>
      </c>
      <c r="I36" t="s">
        <v>1555</v>
      </c>
      <c r="J36" t="s">
        <v>1556</v>
      </c>
      <c r="K36" t="s">
        <v>1557</v>
      </c>
      <c r="L36">
        <v>18745001</v>
      </c>
      <c r="M36">
        <v>291408</v>
      </c>
      <c r="N36">
        <v>45301010</v>
      </c>
      <c r="O36" t="s">
        <v>898</v>
      </c>
      <c r="Q36" t="s">
        <v>43</v>
      </c>
      <c r="R36" t="s">
        <v>32</v>
      </c>
      <c r="S36" t="s">
        <v>32</v>
      </c>
      <c r="U36" t="s">
        <v>912</v>
      </c>
      <c r="W36" t="s">
        <v>33</v>
      </c>
      <c r="X36">
        <v>312.20999999999998</v>
      </c>
      <c r="Y36">
        <v>1</v>
      </c>
      <c r="Z36">
        <v>135457000</v>
      </c>
      <c r="AA36">
        <v>42291029970</v>
      </c>
      <c r="AB36">
        <v>1</v>
      </c>
      <c r="AC36">
        <v>1.3259465929215299</v>
      </c>
      <c r="AF36">
        <v>179608747.637371</v>
      </c>
      <c r="AG36">
        <v>56075647099.8638</v>
      </c>
      <c r="AH36">
        <v>4.5762904681958998E-3</v>
      </c>
      <c r="AI36">
        <v>-2.25721620437042E-2</v>
      </c>
      <c r="AJ36">
        <v>-2.25721620437042E-2</v>
      </c>
      <c r="AN36" s="28">
        <f>AH36</f>
        <v>4.5762904681958998E-3</v>
      </c>
      <c r="AO36" t="str">
        <f>VLOOKUP(N36,'Proforma GICS Map'!$G$5:$H$345,2,FALSE)</f>
        <v>Semiconductor Materials &amp; Equipment (New Name)</v>
      </c>
      <c r="AP36" t="b">
        <v>0</v>
      </c>
      <c r="AQ36" t="s">
        <v>460</v>
      </c>
      <c r="AR36" s="30">
        <v>6.219509905947428E-3</v>
      </c>
      <c r="AS36" s="27">
        <f>ABS(AR36-AN36)</f>
        <v>1.6432194377515282E-3</v>
      </c>
    </row>
    <row r="37" spans="1:45" x14ac:dyDescent="0.25">
      <c r="A37" t="s">
        <v>2838</v>
      </c>
      <c r="B37" t="s">
        <v>2839</v>
      </c>
      <c r="C37" t="s">
        <v>2840</v>
      </c>
      <c r="D37">
        <v>20221128</v>
      </c>
      <c r="E37" t="s">
        <v>1975</v>
      </c>
      <c r="F37" t="s">
        <v>1976</v>
      </c>
      <c r="G37" t="s">
        <v>1977</v>
      </c>
      <c r="H37">
        <v>595017104</v>
      </c>
      <c r="I37" t="s">
        <v>1978</v>
      </c>
      <c r="J37">
        <v>2592174</v>
      </c>
      <c r="K37" t="s">
        <v>1979</v>
      </c>
      <c r="L37">
        <v>2796501</v>
      </c>
      <c r="M37">
        <v>10194</v>
      </c>
      <c r="N37">
        <v>45301020</v>
      </c>
      <c r="O37" t="s">
        <v>898</v>
      </c>
      <c r="Q37" t="s">
        <v>43</v>
      </c>
      <c r="R37" t="s">
        <v>32</v>
      </c>
      <c r="S37" t="s">
        <v>32</v>
      </c>
      <c r="U37" t="s">
        <v>912</v>
      </c>
      <c r="W37" t="s">
        <v>33</v>
      </c>
      <c r="X37">
        <v>74.34</v>
      </c>
      <c r="Y37">
        <v>1</v>
      </c>
      <c r="Z37">
        <v>552484000</v>
      </c>
      <c r="AA37">
        <v>41071660560</v>
      </c>
      <c r="AB37">
        <v>1</v>
      </c>
      <c r="AC37">
        <v>1.3259465929215299</v>
      </c>
      <c r="AF37">
        <v>732564277.44365799</v>
      </c>
      <c r="AG37">
        <v>54458828385.161499</v>
      </c>
      <c r="AH37">
        <v>4.4443431353418401E-3</v>
      </c>
      <c r="AI37">
        <v>-1.75763182238667E-2</v>
      </c>
      <c r="AJ37">
        <v>-1.75763182238667E-2</v>
      </c>
      <c r="AN37" s="28">
        <f>AH37</f>
        <v>4.4443431353418401E-3</v>
      </c>
      <c r="AO37" t="str">
        <f>VLOOKUP(N37,'Proforma GICS Map'!$G$5:$H$345,2,FALSE)</f>
        <v>Semiconductors</v>
      </c>
      <c r="AP37" t="b">
        <v>0</v>
      </c>
      <c r="AQ37" t="s">
        <v>460</v>
      </c>
      <c r="AR37" s="30">
        <v>6.0401839323335422E-3</v>
      </c>
      <c r="AS37" s="27">
        <f>ABS(AR37-AN37)</f>
        <v>1.5958407969917021E-3</v>
      </c>
    </row>
    <row r="38" spans="1:45" x14ac:dyDescent="0.25">
      <c r="A38" t="s">
        <v>2838</v>
      </c>
      <c r="B38" t="s">
        <v>2839</v>
      </c>
      <c r="C38" t="s">
        <v>2840</v>
      </c>
      <c r="D38">
        <v>20221128</v>
      </c>
      <c r="E38" t="s">
        <v>2459</v>
      </c>
      <c r="F38" t="s">
        <v>2460</v>
      </c>
      <c r="G38" t="s">
        <v>2461</v>
      </c>
      <c r="H38">
        <v>833445109</v>
      </c>
      <c r="I38" t="s">
        <v>2462</v>
      </c>
      <c r="J38" t="s">
        <v>2463</v>
      </c>
      <c r="K38" t="s">
        <v>2464</v>
      </c>
      <c r="L38">
        <v>33996501</v>
      </c>
      <c r="M38">
        <v>8112152</v>
      </c>
      <c r="N38">
        <v>45102030</v>
      </c>
      <c r="O38" t="s">
        <v>885</v>
      </c>
      <c r="Q38" t="s">
        <v>31</v>
      </c>
      <c r="R38" t="s">
        <v>32</v>
      </c>
      <c r="S38" t="s">
        <v>32</v>
      </c>
      <c r="U38" t="s">
        <v>928</v>
      </c>
      <c r="W38" t="s">
        <v>33</v>
      </c>
      <c r="X38">
        <v>141.07</v>
      </c>
      <c r="Y38">
        <v>1</v>
      </c>
      <c r="Z38">
        <v>318100000</v>
      </c>
      <c r="AA38">
        <v>44874367000</v>
      </c>
      <c r="AB38">
        <v>0.89</v>
      </c>
      <c r="AC38">
        <v>1.3259465929215299</v>
      </c>
      <c r="AF38">
        <v>375387413.97542101</v>
      </c>
      <c r="AG38">
        <v>52955902489.512703</v>
      </c>
      <c r="AH38">
        <v>4.3216905079291896E-3</v>
      </c>
      <c r="AI38">
        <v>-2.5221116639027E-2</v>
      </c>
      <c r="AJ38">
        <v>-2.5221116639027E-2</v>
      </c>
      <c r="AN38" s="28">
        <f>AH38</f>
        <v>4.3216905079291896E-3</v>
      </c>
      <c r="AO38" t="str">
        <f>VLOOKUP(N38,'Proforma GICS Map'!$G$5:$H$345,2,FALSE)</f>
        <v>Internet Services &amp; Infrastructure</v>
      </c>
      <c r="AP38" t="b">
        <v>0</v>
      </c>
      <c r="AQ38" t="s">
        <v>460</v>
      </c>
      <c r="AR38" s="30">
        <v>5.8734901360186038E-3</v>
      </c>
      <c r="AS38" s="27">
        <f>ABS(AR38-AN38)</f>
        <v>1.5517996280894142E-3</v>
      </c>
    </row>
    <row r="39" spans="1:45" x14ac:dyDescent="0.25">
      <c r="A39" t="s">
        <v>2838</v>
      </c>
      <c r="B39" t="s">
        <v>2839</v>
      </c>
      <c r="C39" t="s">
        <v>2840</v>
      </c>
      <c r="D39">
        <v>20221128</v>
      </c>
      <c r="E39" t="s">
        <v>2542</v>
      </c>
      <c r="F39" t="s">
        <v>2543</v>
      </c>
      <c r="G39" t="s">
        <v>2544</v>
      </c>
      <c r="H39" t="s">
        <v>2545</v>
      </c>
      <c r="I39" t="s">
        <v>2546</v>
      </c>
      <c r="J39" t="s">
        <v>2547</v>
      </c>
      <c r="K39" t="s">
        <v>2548</v>
      </c>
      <c r="L39">
        <v>17726702</v>
      </c>
      <c r="M39">
        <v>44598</v>
      </c>
      <c r="N39">
        <v>45203020</v>
      </c>
      <c r="O39" t="s">
        <v>1029</v>
      </c>
      <c r="Q39" t="s">
        <v>31</v>
      </c>
      <c r="R39" t="s">
        <v>32</v>
      </c>
      <c r="S39" t="s">
        <v>32</v>
      </c>
      <c r="U39" t="s">
        <v>928</v>
      </c>
      <c r="W39" t="s">
        <v>33</v>
      </c>
      <c r="X39">
        <v>124.62</v>
      </c>
      <c r="Y39">
        <v>1</v>
      </c>
      <c r="Z39">
        <v>319839000</v>
      </c>
      <c r="AA39">
        <v>39858336180</v>
      </c>
      <c r="AB39">
        <v>1</v>
      </c>
      <c r="AC39">
        <v>1.3259465929215299</v>
      </c>
      <c r="AF39">
        <v>424089432.33342898</v>
      </c>
      <c r="AG39">
        <v>52850025057.391899</v>
      </c>
      <c r="AH39">
        <v>4.3130499320558797E-3</v>
      </c>
      <c r="AI39">
        <v>-2.63301820454723E-2</v>
      </c>
      <c r="AJ39">
        <v>-2.63301820454723E-2</v>
      </c>
      <c r="AN39" s="28">
        <f>AH39</f>
        <v>4.3130499320558797E-3</v>
      </c>
      <c r="AO39" t="str">
        <f>VLOOKUP(N39,'Proforma GICS Map'!$G$5:$H$345,2,FALSE)</f>
        <v>Electronic Manufacturing Services</v>
      </c>
      <c r="AP39" t="b">
        <v>0</v>
      </c>
      <c r="AQ39" t="s">
        <v>460</v>
      </c>
      <c r="AR39" s="30">
        <v>5.8617469681382841E-3</v>
      </c>
      <c r="AS39" s="27">
        <f>ABS(AR39-AN39)</f>
        <v>1.5486970360824043E-3</v>
      </c>
    </row>
    <row r="40" spans="1:45" x14ac:dyDescent="0.25">
      <c r="A40" t="s">
        <v>2838</v>
      </c>
      <c r="B40" t="s">
        <v>2839</v>
      </c>
      <c r="C40" t="s">
        <v>2840</v>
      </c>
      <c r="D40">
        <v>20221128</v>
      </c>
      <c r="E40" t="s">
        <v>1926</v>
      </c>
      <c r="F40" t="s">
        <v>1927</v>
      </c>
      <c r="G40" t="s">
        <v>1928</v>
      </c>
      <c r="H40">
        <v>573874104</v>
      </c>
      <c r="I40" t="s">
        <v>1929</v>
      </c>
      <c r="J40" t="s">
        <v>1930</v>
      </c>
      <c r="K40" t="s">
        <v>1931</v>
      </c>
      <c r="L40">
        <v>13731001</v>
      </c>
      <c r="M40">
        <v>32043</v>
      </c>
      <c r="N40">
        <v>45301020</v>
      </c>
      <c r="O40" t="s">
        <v>898</v>
      </c>
      <c r="Q40" t="s">
        <v>43</v>
      </c>
      <c r="R40" t="s">
        <v>32</v>
      </c>
      <c r="S40" t="s">
        <v>32</v>
      </c>
      <c r="U40" t="s">
        <v>928</v>
      </c>
      <c r="W40" t="s">
        <v>33</v>
      </c>
      <c r="X40">
        <v>42.67</v>
      </c>
      <c r="Y40">
        <v>1</v>
      </c>
      <c r="Z40">
        <v>849900000</v>
      </c>
      <c r="AA40">
        <v>36265233000</v>
      </c>
      <c r="AB40">
        <v>1</v>
      </c>
      <c r="AC40">
        <v>1.3259465929215299</v>
      </c>
      <c r="AF40">
        <v>1126922009.3239999</v>
      </c>
      <c r="AG40">
        <v>48085762137.8554</v>
      </c>
      <c r="AH40">
        <v>3.9242420963152402E-3</v>
      </c>
      <c r="AI40">
        <v>-7.2126570497906004E-3</v>
      </c>
      <c r="AJ40">
        <v>-7.2126570497906004E-3</v>
      </c>
      <c r="AN40" s="28">
        <f>AH40</f>
        <v>3.9242420963152402E-3</v>
      </c>
      <c r="AO40" t="str">
        <f>VLOOKUP(N40,'Proforma GICS Map'!$G$5:$H$345,2,FALSE)</f>
        <v>Semiconductors</v>
      </c>
      <c r="AP40" t="b">
        <v>0</v>
      </c>
      <c r="AQ40" t="s">
        <v>460</v>
      </c>
      <c r="AR40" s="30">
        <v>5.3333289835927724E-3</v>
      </c>
      <c r="AS40" s="27">
        <f>ABS(AR40-AN40)</f>
        <v>1.4090868872775322E-3</v>
      </c>
    </row>
    <row r="41" spans="1:45" x14ac:dyDescent="0.25">
      <c r="A41" t="s">
        <v>2838</v>
      </c>
      <c r="B41" t="s">
        <v>2839</v>
      </c>
      <c r="C41" t="s">
        <v>2840</v>
      </c>
      <c r="D41">
        <v>20221128</v>
      </c>
      <c r="E41" t="s">
        <v>1661</v>
      </c>
      <c r="F41" t="s">
        <v>1662</v>
      </c>
      <c r="G41" t="s">
        <v>1663</v>
      </c>
      <c r="H41" s="1">
        <v>3.4959000000000003E+113</v>
      </c>
      <c r="I41" t="s">
        <v>1664</v>
      </c>
      <c r="J41" t="s">
        <v>1665</v>
      </c>
      <c r="K41" t="s">
        <v>1666</v>
      </c>
      <c r="L41">
        <v>18337701</v>
      </c>
      <c r="M41">
        <v>210994</v>
      </c>
      <c r="N41">
        <v>45103020</v>
      </c>
      <c r="O41" t="s">
        <v>885</v>
      </c>
      <c r="Q41" t="s">
        <v>43</v>
      </c>
      <c r="R41" t="s">
        <v>32</v>
      </c>
      <c r="S41" t="s">
        <v>32</v>
      </c>
      <c r="U41" t="s">
        <v>912</v>
      </c>
      <c r="W41" t="s">
        <v>33</v>
      </c>
      <c r="X41">
        <v>52.08</v>
      </c>
      <c r="Y41">
        <v>1</v>
      </c>
      <c r="Z41">
        <v>788521000</v>
      </c>
      <c r="AA41">
        <v>41066173680</v>
      </c>
      <c r="AB41">
        <v>0.83</v>
      </c>
      <c r="AC41">
        <v>1.3259465929215299</v>
      </c>
      <c r="AF41">
        <v>867795488.71957397</v>
      </c>
      <c r="AG41">
        <v>45194789052.515404</v>
      </c>
      <c r="AH41">
        <v>3.6883120044040102E-3</v>
      </c>
      <c r="AI41">
        <v>-1.5687015687015599E-2</v>
      </c>
      <c r="AJ41">
        <v>-1.5687015687015599E-2</v>
      </c>
      <c r="AN41" s="28">
        <f>AH41</f>
        <v>3.6883120044040102E-3</v>
      </c>
      <c r="AO41" t="str">
        <f>VLOOKUP(N41,'Proforma GICS Map'!$G$5:$H$345,2,FALSE)</f>
        <v>Systems Software</v>
      </c>
      <c r="AP41" t="b">
        <v>0</v>
      </c>
      <c r="AQ41" t="s">
        <v>460</v>
      </c>
      <c r="AR41" s="30">
        <v>5.0126829157894253E-3</v>
      </c>
      <c r="AS41" s="27">
        <f>ABS(AR41-AN41)</f>
        <v>1.3243709113854151E-3</v>
      </c>
    </row>
    <row r="42" spans="1:45" x14ac:dyDescent="0.25">
      <c r="A42" t="s">
        <v>2838</v>
      </c>
      <c r="B42" t="s">
        <v>2839</v>
      </c>
      <c r="C42" t="s">
        <v>2840</v>
      </c>
      <c r="D42">
        <v>20221128</v>
      </c>
      <c r="E42" t="s">
        <v>1546</v>
      </c>
      <c r="F42" t="s">
        <v>1547</v>
      </c>
      <c r="G42" t="s">
        <v>1548</v>
      </c>
      <c r="H42">
        <v>285512109</v>
      </c>
      <c r="I42" t="s">
        <v>1549</v>
      </c>
      <c r="J42">
        <v>2310194</v>
      </c>
      <c r="K42" t="s">
        <v>1550</v>
      </c>
      <c r="L42">
        <v>1672101</v>
      </c>
      <c r="M42">
        <v>4001</v>
      </c>
      <c r="N42">
        <v>50202020</v>
      </c>
      <c r="O42" t="s">
        <v>868</v>
      </c>
      <c r="Q42" t="s">
        <v>43</v>
      </c>
      <c r="R42" t="s">
        <v>32</v>
      </c>
      <c r="S42" t="s">
        <v>32</v>
      </c>
      <c r="U42" t="s">
        <v>912</v>
      </c>
      <c r="W42" t="s">
        <v>33</v>
      </c>
      <c r="X42">
        <v>128.35</v>
      </c>
      <c r="Y42">
        <v>1</v>
      </c>
      <c r="Z42">
        <v>278045000</v>
      </c>
      <c r="AA42">
        <v>35687075750</v>
      </c>
      <c r="AB42">
        <v>0.95</v>
      </c>
      <c r="AC42">
        <v>1.3259465929215299</v>
      </c>
      <c r="AF42">
        <v>350239179.40742302</v>
      </c>
      <c r="AG42">
        <v>44953198676.942802</v>
      </c>
      <c r="AH42">
        <v>3.66859599950492E-3</v>
      </c>
      <c r="AI42">
        <v>-8.8803088803088796E-3</v>
      </c>
      <c r="AJ42">
        <v>-8.8803088803088796E-3</v>
      </c>
      <c r="AN42" s="28">
        <f>AH42</f>
        <v>3.66859599950492E-3</v>
      </c>
      <c r="AO42" t="str">
        <f>VLOOKUP(N42,'Proforma GICS Map'!$G$5:$H$345,2,FALSE)</f>
        <v>Interactive Home Entertainment</v>
      </c>
      <c r="AP42" t="b">
        <v>0</v>
      </c>
      <c r="AQ42" t="s">
        <v>460</v>
      </c>
      <c r="AR42" s="30">
        <v>4.9858874383983277E-3</v>
      </c>
      <c r="AS42" s="27">
        <f>ABS(AR42-AN42)</f>
        <v>1.3172914388934077E-3</v>
      </c>
    </row>
    <row r="43" spans="1:45" x14ac:dyDescent="0.25">
      <c r="A43" t="s">
        <v>2838</v>
      </c>
      <c r="B43" t="s">
        <v>2839</v>
      </c>
      <c r="C43" t="s">
        <v>2840</v>
      </c>
      <c r="D43">
        <v>20221128</v>
      </c>
      <c r="E43" t="s">
        <v>1053</v>
      </c>
      <c r="F43" t="s">
        <v>1054</v>
      </c>
      <c r="G43" t="s">
        <v>1055</v>
      </c>
      <c r="H43">
        <v>40413106</v>
      </c>
      <c r="I43" t="s">
        <v>1056</v>
      </c>
      <c r="J43" t="s">
        <v>1057</v>
      </c>
      <c r="K43" t="s">
        <v>1058</v>
      </c>
      <c r="L43">
        <v>2074801</v>
      </c>
      <c r="M43">
        <v>352425</v>
      </c>
      <c r="N43">
        <v>45201020</v>
      </c>
      <c r="O43" t="s">
        <v>869</v>
      </c>
      <c r="Q43" t="s">
        <v>31</v>
      </c>
      <c r="R43" t="s">
        <v>32</v>
      </c>
      <c r="S43" t="s">
        <v>32</v>
      </c>
      <c r="U43" t="s">
        <v>912</v>
      </c>
      <c r="W43" t="s">
        <v>33</v>
      </c>
      <c r="X43">
        <v>133.69999999999999</v>
      </c>
      <c r="Y43">
        <v>1</v>
      </c>
      <c r="Z43">
        <v>304280000</v>
      </c>
      <c r="AA43">
        <v>40682236000</v>
      </c>
      <c r="AB43">
        <v>0.81</v>
      </c>
      <c r="AC43">
        <v>1.3259465929215299</v>
      </c>
      <c r="AF43">
        <v>326801813.72827202</v>
      </c>
      <c r="AG43">
        <v>43693402495.469902</v>
      </c>
      <c r="AH43">
        <v>3.5657850012318802E-3</v>
      </c>
      <c r="AI43">
        <v>-1.5173836181496699E-2</v>
      </c>
      <c r="AJ43">
        <v>-1.5173836181496699E-2</v>
      </c>
      <c r="AN43" s="28">
        <f>AH43</f>
        <v>3.5657850012318802E-3</v>
      </c>
      <c r="AO43" t="str">
        <f>VLOOKUP(N43,'Proforma GICS Map'!$G$5:$H$345,2,FALSE)</f>
        <v>Communications Equipment</v>
      </c>
      <c r="AP43" t="b">
        <v>1</v>
      </c>
      <c r="AQ43" t="s">
        <v>460</v>
      </c>
      <c r="AR43" s="30">
        <v>4.8461598519080433E-3</v>
      </c>
      <c r="AS43" s="27">
        <f>ABS(AR43-AN43)</f>
        <v>1.2803748506761631E-3</v>
      </c>
    </row>
    <row r="44" spans="1:45" x14ac:dyDescent="0.25">
      <c r="A44" t="s">
        <v>2838</v>
      </c>
      <c r="B44" t="s">
        <v>2839</v>
      </c>
      <c r="C44" t="s">
        <v>2840</v>
      </c>
      <c r="D44">
        <v>20221128</v>
      </c>
      <c r="E44" t="s">
        <v>1825</v>
      </c>
      <c r="F44" t="s">
        <v>1826</v>
      </c>
      <c r="G44" t="s">
        <v>1827</v>
      </c>
      <c r="H44" t="s">
        <v>1828</v>
      </c>
      <c r="I44" t="s">
        <v>1829</v>
      </c>
      <c r="J44" t="s">
        <v>1830</v>
      </c>
      <c r="K44" t="s">
        <v>1831</v>
      </c>
      <c r="L44">
        <v>2023201</v>
      </c>
      <c r="M44">
        <v>328582</v>
      </c>
      <c r="N44">
        <v>45203010</v>
      </c>
      <c r="O44" t="s">
        <v>953</v>
      </c>
      <c r="Q44" t="s">
        <v>31</v>
      </c>
      <c r="R44" t="s">
        <v>32</v>
      </c>
      <c r="S44" t="s">
        <v>32</v>
      </c>
      <c r="U44" t="s">
        <v>912</v>
      </c>
      <c r="W44" t="s">
        <v>33</v>
      </c>
      <c r="X44">
        <v>173.59</v>
      </c>
      <c r="Y44">
        <v>1</v>
      </c>
      <c r="Z44">
        <v>179946000</v>
      </c>
      <c r="AA44">
        <v>31236826140</v>
      </c>
      <c r="AB44">
        <v>1</v>
      </c>
      <c r="AC44">
        <v>1.3259465929215299</v>
      </c>
      <c r="AF44">
        <v>238598785.60985699</v>
      </c>
      <c r="AG44">
        <v>41418363194.015099</v>
      </c>
      <c r="AH44">
        <v>3.3801207921059901E-3</v>
      </c>
      <c r="AI44">
        <v>-1.7155475031140299E-2</v>
      </c>
      <c r="AJ44">
        <v>-1.7155475031140299E-2</v>
      </c>
      <c r="AN44" s="28">
        <f>AH44</f>
        <v>3.3801207921059901E-3</v>
      </c>
      <c r="AO44" t="str">
        <f>VLOOKUP(N44,'Proforma GICS Map'!$G$5:$H$345,2,FALSE)</f>
        <v xml:space="preserve">Electronic Equipment &amp; Instruments </v>
      </c>
      <c r="AP44" t="b">
        <v>0</v>
      </c>
      <c r="AQ44" t="s">
        <v>460</v>
      </c>
      <c r="AR44" s="30">
        <v>4.5938287562611374E-3</v>
      </c>
      <c r="AS44" s="27">
        <f>ABS(AR44-AN44)</f>
        <v>1.2137079641551473E-3</v>
      </c>
    </row>
    <row r="45" spans="1:45" x14ac:dyDescent="0.25">
      <c r="A45" t="s">
        <v>2838</v>
      </c>
      <c r="B45" t="s">
        <v>2839</v>
      </c>
      <c r="C45" t="s">
        <v>2840</v>
      </c>
      <c r="D45">
        <v>20221128</v>
      </c>
      <c r="E45" t="s">
        <v>1323</v>
      </c>
      <c r="F45" t="s">
        <v>1324</v>
      </c>
      <c r="G45" t="s">
        <v>1325</v>
      </c>
      <c r="H45">
        <v>192446102</v>
      </c>
      <c r="I45" t="s">
        <v>1326</v>
      </c>
      <c r="J45">
        <v>2257019</v>
      </c>
      <c r="K45" t="s">
        <v>1327</v>
      </c>
      <c r="L45">
        <v>11186401</v>
      </c>
      <c r="M45">
        <v>26379</v>
      </c>
      <c r="N45">
        <v>45102010</v>
      </c>
      <c r="O45" t="s">
        <v>1233</v>
      </c>
      <c r="Q45" t="s">
        <v>43</v>
      </c>
      <c r="R45" t="s">
        <v>32</v>
      </c>
      <c r="S45" t="s">
        <v>32</v>
      </c>
      <c r="U45" t="s">
        <v>912</v>
      </c>
      <c r="W45" t="s">
        <v>33</v>
      </c>
      <c r="X45">
        <v>60.1</v>
      </c>
      <c r="Y45">
        <v>1</v>
      </c>
      <c r="Z45">
        <v>517785000</v>
      </c>
      <c r="AA45">
        <v>31118878500</v>
      </c>
      <c r="AB45">
        <v>1</v>
      </c>
      <c r="AC45">
        <v>1.3259465929215299</v>
      </c>
      <c r="AF45">
        <v>686555256.61587405</v>
      </c>
      <c r="AG45">
        <v>41261970922.613998</v>
      </c>
      <c r="AH45">
        <v>3.3673577390173999E-3</v>
      </c>
      <c r="AI45">
        <v>-1.34602757715036E-2</v>
      </c>
      <c r="AJ45">
        <v>-1.34602757715036E-2</v>
      </c>
      <c r="AN45" s="28">
        <f>AH45</f>
        <v>3.3673577390173999E-3</v>
      </c>
      <c r="AO45" t="str">
        <f>VLOOKUP(N45,'Proforma GICS Map'!$G$5:$H$345,2,FALSE)</f>
        <v>IT Consulting &amp; Other Services</v>
      </c>
      <c r="AP45" t="b">
        <v>0</v>
      </c>
      <c r="AQ45" t="s">
        <v>460</v>
      </c>
      <c r="AR45" s="30">
        <v>4.576482843525422E-3</v>
      </c>
      <c r="AS45" s="27">
        <f>ABS(AR45-AN45)</f>
        <v>1.2091251045080222E-3</v>
      </c>
    </row>
    <row r="46" spans="1:45" x14ac:dyDescent="0.25">
      <c r="A46" t="s">
        <v>2838</v>
      </c>
      <c r="B46" t="s">
        <v>2839</v>
      </c>
      <c r="C46" t="s">
        <v>2840</v>
      </c>
      <c r="D46">
        <v>20221128</v>
      </c>
      <c r="E46" t="s">
        <v>2109</v>
      </c>
      <c r="F46" t="s">
        <v>2110</v>
      </c>
      <c r="G46" t="s">
        <v>2111</v>
      </c>
      <c r="H46">
        <v>682189105</v>
      </c>
      <c r="I46" t="s">
        <v>2112</v>
      </c>
      <c r="J46">
        <v>2583576</v>
      </c>
      <c r="K46" t="s">
        <v>2113</v>
      </c>
      <c r="L46">
        <v>13493201</v>
      </c>
      <c r="M46">
        <v>31405</v>
      </c>
      <c r="N46">
        <v>45301020</v>
      </c>
      <c r="O46" t="s">
        <v>898</v>
      </c>
      <c r="Q46" t="s">
        <v>43</v>
      </c>
      <c r="R46" t="s">
        <v>32</v>
      </c>
      <c r="S46" t="s">
        <v>32</v>
      </c>
      <c r="U46" t="s">
        <v>912</v>
      </c>
      <c r="W46" t="s">
        <v>33</v>
      </c>
      <c r="X46">
        <v>69.959999999999994</v>
      </c>
      <c r="Y46">
        <v>1</v>
      </c>
      <c r="Z46">
        <v>433236000</v>
      </c>
      <c r="AA46">
        <v>30309190560</v>
      </c>
      <c r="AB46">
        <v>1</v>
      </c>
      <c r="AC46">
        <v>1.3259465929215299</v>
      </c>
      <c r="AF46">
        <v>574447798.13095105</v>
      </c>
      <c r="AG46">
        <v>40188367957.241302</v>
      </c>
      <c r="AH46">
        <v>3.2797418260291401E-3</v>
      </c>
      <c r="AI46">
        <v>-4.68664850136239E-2</v>
      </c>
      <c r="AJ46">
        <v>-4.68664850136239E-2</v>
      </c>
      <c r="AN46" s="28">
        <f>AH46</f>
        <v>3.2797418260291401E-3</v>
      </c>
      <c r="AO46" t="str">
        <f>VLOOKUP(N46,'Proforma GICS Map'!$G$5:$H$345,2,FALSE)</f>
        <v>Semiconductors</v>
      </c>
      <c r="AP46" t="b">
        <v>0</v>
      </c>
      <c r="AQ46" t="s">
        <v>460</v>
      </c>
      <c r="AR46" s="30">
        <v>4.4574064775175842E-3</v>
      </c>
      <c r="AS46" s="27">
        <f>ABS(AR46-AN46)</f>
        <v>1.1776646514884441E-3</v>
      </c>
    </row>
    <row r="47" spans="1:45" x14ac:dyDescent="0.25">
      <c r="A47" t="s">
        <v>2838</v>
      </c>
      <c r="B47" t="s">
        <v>2839</v>
      </c>
      <c r="C47" t="s">
        <v>2840</v>
      </c>
      <c r="D47">
        <v>20221128</v>
      </c>
      <c r="E47" t="s">
        <v>1405</v>
      </c>
      <c r="F47" t="s">
        <v>1406</v>
      </c>
      <c r="G47" t="s">
        <v>1407</v>
      </c>
      <c r="H47" t="s">
        <v>1408</v>
      </c>
      <c r="I47" t="s">
        <v>1409</v>
      </c>
      <c r="J47" t="s">
        <v>1410</v>
      </c>
      <c r="K47" t="s">
        <v>1411</v>
      </c>
      <c r="L47">
        <v>3518201</v>
      </c>
      <c r="M47">
        <v>8030607</v>
      </c>
      <c r="N47">
        <v>45103020</v>
      </c>
      <c r="O47" t="s">
        <v>885</v>
      </c>
      <c r="Q47" t="s">
        <v>43</v>
      </c>
      <c r="R47" t="s">
        <v>32</v>
      </c>
      <c r="S47" t="s">
        <v>32</v>
      </c>
      <c r="U47" t="s">
        <v>928</v>
      </c>
      <c r="W47" t="s">
        <v>33</v>
      </c>
      <c r="X47">
        <v>139.44999999999999</v>
      </c>
      <c r="Y47">
        <v>1</v>
      </c>
      <c r="Z47">
        <v>213419000</v>
      </c>
      <c r="AA47">
        <v>29761279550</v>
      </c>
      <c r="AB47">
        <v>1</v>
      </c>
      <c r="AC47">
        <v>1.3259465929215299</v>
      </c>
      <c r="AF47">
        <v>282982195.91472</v>
      </c>
      <c r="AG47">
        <v>39461867220.307701</v>
      </c>
      <c r="AH47">
        <v>3.22045265917127E-3</v>
      </c>
      <c r="AI47">
        <v>-4.2841842199214499E-3</v>
      </c>
      <c r="AJ47">
        <v>-4.2841842199214499E-3</v>
      </c>
      <c r="AN47" s="28">
        <f>AH47</f>
        <v>3.22045265917127E-3</v>
      </c>
      <c r="AO47" t="str">
        <f>VLOOKUP(N47,'Proforma GICS Map'!$G$5:$H$345,2,FALSE)</f>
        <v>Systems Software</v>
      </c>
      <c r="AP47" t="b">
        <v>0</v>
      </c>
      <c r="AQ47" t="s">
        <v>460</v>
      </c>
      <c r="AR47" s="30">
        <v>4.3768282093436944E-3</v>
      </c>
      <c r="AS47" s="27">
        <f>ABS(AR47-AN47)</f>
        <v>1.1563755501724244E-3</v>
      </c>
    </row>
    <row r="48" spans="1:45" x14ac:dyDescent="0.25">
      <c r="A48" t="s">
        <v>2838</v>
      </c>
      <c r="B48" t="s">
        <v>2839</v>
      </c>
      <c r="C48" t="s">
        <v>2840</v>
      </c>
      <c r="D48">
        <v>20221128</v>
      </c>
      <c r="E48" t="s">
        <v>2763</v>
      </c>
      <c r="F48" t="s">
        <v>2764</v>
      </c>
      <c r="G48" t="s">
        <v>2765</v>
      </c>
      <c r="H48" t="s">
        <v>2766</v>
      </c>
      <c r="I48" t="s">
        <v>2767</v>
      </c>
      <c r="J48" t="s">
        <v>2768</v>
      </c>
      <c r="K48" t="s">
        <v>2769</v>
      </c>
      <c r="L48">
        <v>1504401</v>
      </c>
      <c r="M48">
        <v>307829</v>
      </c>
      <c r="N48">
        <v>45103010</v>
      </c>
      <c r="O48" t="s">
        <v>885</v>
      </c>
      <c r="Q48" t="s">
        <v>43</v>
      </c>
      <c r="R48" t="s">
        <v>32</v>
      </c>
      <c r="S48" t="s">
        <v>32</v>
      </c>
      <c r="U48" t="s">
        <v>928</v>
      </c>
      <c r="W48" t="s">
        <v>33</v>
      </c>
      <c r="X48">
        <v>145.25</v>
      </c>
      <c r="Y48">
        <v>1</v>
      </c>
      <c r="Z48">
        <v>199000000</v>
      </c>
      <c r="AA48">
        <v>28904750000</v>
      </c>
      <c r="AB48">
        <v>1</v>
      </c>
      <c r="AC48">
        <v>1.3259465929215299</v>
      </c>
      <c r="AF48">
        <v>263863371.991384</v>
      </c>
      <c r="AG48">
        <v>38326154781.748497</v>
      </c>
      <c r="AH48">
        <v>3.1277680398046201E-3</v>
      </c>
      <c r="AI48">
        <v>-2.50369177070747E-2</v>
      </c>
      <c r="AJ48">
        <v>-2.50369177070747E-2</v>
      </c>
      <c r="AN48" s="28">
        <f>AH48</f>
        <v>3.1277680398046201E-3</v>
      </c>
      <c r="AO48" t="str">
        <f>VLOOKUP(N48,'Proforma GICS Map'!$G$5:$H$345,2,FALSE)</f>
        <v>Application Software</v>
      </c>
      <c r="AP48" t="b">
        <v>0</v>
      </c>
      <c r="AQ48" t="s">
        <v>460</v>
      </c>
      <c r="AR48" s="30">
        <v>4.2508631045746542E-3</v>
      </c>
      <c r="AS48" s="27">
        <f>ABS(AR48-AN48)</f>
        <v>1.1230950647700341E-3</v>
      </c>
    </row>
    <row r="49" spans="1:45" x14ac:dyDescent="0.25">
      <c r="A49" t="s">
        <v>2838</v>
      </c>
      <c r="B49" t="s">
        <v>2839</v>
      </c>
      <c r="C49" t="s">
        <v>2840</v>
      </c>
      <c r="D49">
        <v>20221128</v>
      </c>
      <c r="E49" t="s">
        <v>1667</v>
      </c>
      <c r="F49" t="s">
        <v>1668</v>
      </c>
      <c r="G49" t="s">
        <v>1669</v>
      </c>
      <c r="H49">
        <v>366651107</v>
      </c>
      <c r="I49" t="s">
        <v>1670</v>
      </c>
      <c r="J49">
        <v>2372763</v>
      </c>
      <c r="K49" t="s">
        <v>38</v>
      </c>
      <c r="L49">
        <v>1244101</v>
      </c>
      <c r="M49">
        <v>9699</v>
      </c>
      <c r="N49">
        <v>45102010</v>
      </c>
      <c r="O49" t="s">
        <v>1233</v>
      </c>
      <c r="Q49" t="s">
        <v>31</v>
      </c>
      <c r="R49" t="s">
        <v>32</v>
      </c>
      <c r="S49" t="s">
        <v>32</v>
      </c>
      <c r="U49" t="s">
        <v>912</v>
      </c>
      <c r="W49" t="s">
        <v>33</v>
      </c>
      <c r="X49">
        <v>345.03</v>
      </c>
      <c r="Y49">
        <v>1</v>
      </c>
      <c r="Z49">
        <v>79094000</v>
      </c>
      <c r="AA49">
        <v>27289802820</v>
      </c>
      <c r="AB49">
        <v>1</v>
      </c>
      <c r="AC49">
        <v>1.3259465929215299</v>
      </c>
      <c r="AF49">
        <v>104874419.820535</v>
      </c>
      <c r="AG49">
        <v>36184821070.679298</v>
      </c>
      <c r="AH49">
        <v>2.95301544116334E-3</v>
      </c>
      <c r="AI49">
        <v>7.1810140993081696E-3</v>
      </c>
      <c r="AJ49">
        <v>7.1810140993081696E-3</v>
      </c>
      <c r="AN49" s="28">
        <f>AH49</f>
        <v>2.95301544116334E-3</v>
      </c>
      <c r="AO49" t="str">
        <f>VLOOKUP(N49,'Proforma GICS Map'!$G$5:$H$345,2,FALSE)</f>
        <v>IT Consulting &amp; Other Services</v>
      </c>
      <c r="AP49" t="b">
        <v>0</v>
      </c>
      <c r="AQ49" t="s">
        <v>460</v>
      </c>
      <c r="AR49" s="30">
        <v>4.0133616771864597E-3</v>
      </c>
      <c r="AS49" s="27">
        <f>ABS(AR49-AN49)</f>
        <v>1.0603462360231197E-3</v>
      </c>
    </row>
    <row r="50" spans="1:45" x14ac:dyDescent="0.25">
      <c r="A50" t="s">
        <v>2838</v>
      </c>
      <c r="B50" t="s">
        <v>2839</v>
      </c>
      <c r="C50" t="s">
        <v>2840</v>
      </c>
      <c r="D50">
        <v>20221128</v>
      </c>
      <c r="E50" t="s">
        <v>1708</v>
      </c>
      <c r="F50" t="s">
        <v>1709</v>
      </c>
      <c r="G50" t="s">
        <v>1710</v>
      </c>
      <c r="H50" t="s">
        <v>1711</v>
      </c>
      <c r="I50" t="s">
        <v>1712</v>
      </c>
      <c r="J50" t="s">
        <v>1713</v>
      </c>
      <c r="K50" t="s">
        <v>1714</v>
      </c>
      <c r="L50">
        <v>560601</v>
      </c>
      <c r="M50">
        <v>5037</v>
      </c>
      <c r="N50">
        <v>45202030</v>
      </c>
      <c r="O50" t="s">
        <v>1047</v>
      </c>
      <c r="Q50" t="s">
        <v>31</v>
      </c>
      <c r="R50" t="s">
        <v>32</v>
      </c>
      <c r="S50" t="s">
        <v>32</v>
      </c>
      <c r="U50" t="s">
        <v>912</v>
      </c>
      <c r="W50" t="s">
        <v>33</v>
      </c>
      <c r="X50">
        <v>29.21</v>
      </c>
      <c r="Y50">
        <v>1</v>
      </c>
      <c r="Z50">
        <v>1034138000</v>
      </c>
      <c r="AA50">
        <v>30207170980</v>
      </c>
      <c r="AB50">
        <v>0.88</v>
      </c>
      <c r="AC50">
        <v>1.3259465929215299</v>
      </c>
      <c r="AF50">
        <v>1206666346.7853999</v>
      </c>
      <c r="AG50">
        <v>35246723989.601601</v>
      </c>
      <c r="AH50">
        <v>2.8764580592621899E-3</v>
      </c>
      <c r="AI50">
        <v>-3.1177446102819199E-2</v>
      </c>
      <c r="AJ50">
        <v>-3.1177446102819199E-2</v>
      </c>
      <c r="AN50" s="28">
        <f>AH50</f>
        <v>2.8764580592621899E-3</v>
      </c>
      <c r="AO50" t="str">
        <f>VLOOKUP(N50,'Proforma GICS Map'!$G$5:$H$345,2,FALSE)</f>
        <v>Technology Hardware, Storage &amp; Peripherals</v>
      </c>
      <c r="AP50" t="b">
        <v>0</v>
      </c>
      <c r="AQ50" t="s">
        <v>460</v>
      </c>
      <c r="AR50" s="30">
        <v>3.9093146551679222E-3</v>
      </c>
      <c r="AS50" s="27">
        <f>ABS(AR50-AN50)</f>
        <v>1.0328565959057323E-3</v>
      </c>
    </row>
    <row r="51" spans="1:45" x14ac:dyDescent="0.25">
      <c r="A51" t="s">
        <v>2838</v>
      </c>
      <c r="B51" t="s">
        <v>2839</v>
      </c>
      <c r="C51" t="s">
        <v>2840</v>
      </c>
      <c r="D51">
        <v>20221128</v>
      </c>
      <c r="E51" t="s">
        <v>1386</v>
      </c>
      <c r="F51" t="s">
        <v>1387</v>
      </c>
      <c r="G51" t="s">
        <v>1388</v>
      </c>
      <c r="H51">
        <v>219350105</v>
      </c>
      <c r="I51" t="s">
        <v>1389</v>
      </c>
      <c r="J51">
        <v>2224701</v>
      </c>
      <c r="K51" t="s">
        <v>1390</v>
      </c>
      <c r="L51">
        <v>353201</v>
      </c>
      <c r="M51">
        <v>4742</v>
      </c>
      <c r="N51">
        <v>45203015</v>
      </c>
      <c r="O51" t="s">
        <v>1029</v>
      </c>
      <c r="Q51" t="s">
        <v>31</v>
      </c>
      <c r="R51" t="s">
        <v>32</v>
      </c>
      <c r="S51" t="s">
        <v>32</v>
      </c>
      <c r="U51" t="s">
        <v>912</v>
      </c>
      <c r="W51" t="s">
        <v>33</v>
      </c>
      <c r="X51">
        <v>33.11</v>
      </c>
      <c r="Y51">
        <v>1</v>
      </c>
      <c r="Z51">
        <v>845318000</v>
      </c>
      <c r="AA51">
        <v>27988478980</v>
      </c>
      <c r="AB51">
        <v>0.9</v>
      </c>
      <c r="AC51">
        <v>1.3259465929215299</v>
      </c>
      <c r="AF51">
        <v>1008761869.83171</v>
      </c>
      <c r="AG51">
        <v>33400105510.128101</v>
      </c>
      <c r="AH51">
        <v>2.7257569441959798E-3</v>
      </c>
      <c r="AI51">
        <v>-2.9601406799531001E-2</v>
      </c>
      <c r="AJ51">
        <v>-2.9601406799531001E-2</v>
      </c>
      <c r="AN51" s="28">
        <f>AH51</f>
        <v>2.7257569441959798E-3</v>
      </c>
      <c r="AO51" t="str">
        <f>VLOOKUP(N51,'Proforma GICS Map'!$G$5:$H$345,2,FALSE)</f>
        <v>Electronic Components</v>
      </c>
      <c r="AP51" t="b">
        <v>0</v>
      </c>
      <c r="AQ51" t="s">
        <v>460</v>
      </c>
      <c r="AR51" s="30">
        <v>3.70450093442499E-3</v>
      </c>
      <c r="AS51" s="27">
        <f>ABS(AR51-AN51)</f>
        <v>9.7874399022901013E-4</v>
      </c>
    </row>
    <row r="52" spans="1:45" x14ac:dyDescent="0.25">
      <c r="A52" t="s">
        <v>2838</v>
      </c>
      <c r="B52" t="s">
        <v>2839</v>
      </c>
      <c r="C52" t="s">
        <v>2840</v>
      </c>
      <c r="D52">
        <v>20221128</v>
      </c>
      <c r="E52" t="s">
        <v>1219</v>
      </c>
      <c r="F52" t="s">
        <v>1220</v>
      </c>
      <c r="G52" t="s">
        <v>1221</v>
      </c>
      <c r="H52" t="s">
        <v>1222</v>
      </c>
      <c r="I52" t="s">
        <v>1223</v>
      </c>
      <c r="J52" t="s">
        <v>1224</v>
      </c>
      <c r="K52" t="s">
        <v>1225</v>
      </c>
      <c r="L52">
        <v>2832002</v>
      </c>
      <c r="M52">
        <v>324626</v>
      </c>
      <c r="N52">
        <v>45203030</v>
      </c>
      <c r="O52" t="s">
        <v>1047</v>
      </c>
      <c r="Q52" t="s">
        <v>43</v>
      </c>
      <c r="R52" t="s">
        <v>32</v>
      </c>
      <c r="S52" t="s">
        <v>32</v>
      </c>
      <c r="U52" t="s">
        <v>912</v>
      </c>
      <c r="W52" t="s">
        <v>33</v>
      </c>
      <c r="X52">
        <v>185.3</v>
      </c>
      <c r="Y52">
        <v>1</v>
      </c>
      <c r="Z52">
        <v>135243000</v>
      </c>
      <c r="AA52">
        <v>25060527900</v>
      </c>
      <c r="AB52">
        <v>1</v>
      </c>
      <c r="AC52">
        <v>1.3259465929215299</v>
      </c>
      <c r="AF52">
        <v>179324995.066486</v>
      </c>
      <c r="AG52">
        <v>33228921585.819901</v>
      </c>
      <c r="AH52">
        <v>2.7117867556803602E-3</v>
      </c>
      <c r="AI52">
        <v>-1.5409139213602501E-2</v>
      </c>
      <c r="AJ52">
        <v>-1.5409139213602501E-2</v>
      </c>
      <c r="AN52" s="28">
        <f>AH52</f>
        <v>2.7117867556803602E-3</v>
      </c>
      <c r="AO52" t="str">
        <f>VLOOKUP(N52,'Proforma GICS Map'!$G$5:$H$345,2,FALSE)</f>
        <v>Technology Distributors</v>
      </c>
      <c r="AP52" t="b">
        <v>0</v>
      </c>
      <c r="AQ52" t="s">
        <v>460</v>
      </c>
      <c r="AR52" s="30">
        <v>3.6855144372905397E-3</v>
      </c>
      <c r="AS52" s="27">
        <f>ABS(AR52-AN52)</f>
        <v>9.7372768161017951E-4</v>
      </c>
    </row>
    <row r="53" spans="1:45" x14ac:dyDescent="0.25">
      <c r="A53" t="s">
        <v>2838</v>
      </c>
      <c r="B53" t="s">
        <v>2839</v>
      </c>
      <c r="C53" t="s">
        <v>2840</v>
      </c>
      <c r="D53">
        <v>20221128</v>
      </c>
      <c r="E53" t="s">
        <v>2676</v>
      </c>
      <c r="F53" t="s">
        <v>2677</v>
      </c>
      <c r="G53" t="s">
        <v>2678</v>
      </c>
      <c r="H53">
        <v>928563402</v>
      </c>
      <c r="I53" t="s">
        <v>2679</v>
      </c>
      <c r="J53" t="s">
        <v>2680</v>
      </c>
      <c r="K53" t="s">
        <v>2681</v>
      </c>
      <c r="L53">
        <v>17808301</v>
      </c>
      <c r="M53">
        <v>46620</v>
      </c>
      <c r="N53">
        <v>45103020</v>
      </c>
      <c r="O53" t="s">
        <v>885</v>
      </c>
      <c r="Q53" t="s">
        <v>31</v>
      </c>
      <c r="R53" t="s">
        <v>32</v>
      </c>
      <c r="S53" t="s">
        <v>32</v>
      </c>
      <c r="U53" t="s">
        <v>928</v>
      </c>
      <c r="W53" t="s">
        <v>33</v>
      </c>
      <c r="X53">
        <v>117.52</v>
      </c>
      <c r="Y53">
        <v>1</v>
      </c>
      <c r="Z53">
        <v>421445000</v>
      </c>
      <c r="AA53">
        <v>49528216400</v>
      </c>
      <c r="AB53">
        <v>0.49</v>
      </c>
      <c r="AC53">
        <v>1.3259465929215299</v>
      </c>
      <c r="AF53">
        <v>273818645.30836803</v>
      </c>
      <c r="AG53">
        <v>32179167196.6395</v>
      </c>
      <c r="AH53">
        <v>2.6261171066685901E-3</v>
      </c>
      <c r="AI53">
        <v>-1.4589971490860301E-2</v>
      </c>
      <c r="AJ53">
        <v>-1.4589971490860301E-2</v>
      </c>
      <c r="AN53" s="28">
        <f>AH53</f>
        <v>2.6261171066685901E-3</v>
      </c>
      <c r="AO53" t="str">
        <f>VLOOKUP(N53,'Proforma GICS Map'!$G$5:$H$345,2,FALSE)</f>
        <v>Systems Software</v>
      </c>
      <c r="AP53" t="b">
        <v>0</v>
      </c>
      <c r="AQ53" t="s">
        <v>460</v>
      </c>
      <c r="AR53" s="30">
        <v>3.5690831848666101E-3</v>
      </c>
      <c r="AS53" s="27">
        <f>ABS(AR53-AN53)</f>
        <v>9.4296607819802005E-4</v>
      </c>
    </row>
    <row r="54" spans="1:45" x14ac:dyDescent="0.25">
      <c r="A54" t="s">
        <v>2838</v>
      </c>
      <c r="B54" t="s">
        <v>2839</v>
      </c>
      <c r="C54" t="s">
        <v>2840</v>
      </c>
      <c r="D54">
        <v>20221128</v>
      </c>
      <c r="E54" t="s">
        <v>2601</v>
      </c>
      <c r="F54" t="s">
        <v>2602</v>
      </c>
      <c r="G54" t="s">
        <v>2603</v>
      </c>
      <c r="H54" t="s">
        <v>2604</v>
      </c>
      <c r="I54" t="s">
        <v>2605</v>
      </c>
      <c r="J54" t="s">
        <v>2606</v>
      </c>
      <c r="K54" t="s">
        <v>2607</v>
      </c>
      <c r="L54">
        <v>2788501</v>
      </c>
      <c r="M54">
        <v>709647</v>
      </c>
      <c r="N54">
        <v>50201010</v>
      </c>
      <c r="O54" t="s">
        <v>1586</v>
      </c>
      <c r="Q54" t="s">
        <v>43</v>
      </c>
      <c r="R54" t="s">
        <v>32</v>
      </c>
      <c r="S54" t="s">
        <v>32</v>
      </c>
      <c r="U54" t="s">
        <v>912</v>
      </c>
      <c r="W54" t="s">
        <v>33</v>
      </c>
      <c r="X54">
        <v>49.01</v>
      </c>
      <c r="Y54">
        <v>1</v>
      </c>
      <c r="Z54">
        <v>444021000</v>
      </c>
      <c r="AA54">
        <v>21761469210</v>
      </c>
      <c r="AB54">
        <v>1</v>
      </c>
      <c r="AC54">
        <v>1.3259465929215299</v>
      </c>
      <c r="AF54">
        <v>588748132.13560998</v>
      </c>
      <c r="AG54">
        <v>28854545955.966202</v>
      </c>
      <c r="AH54">
        <v>2.3547973220398098E-3</v>
      </c>
      <c r="AI54">
        <v>-7.69386515488965E-3</v>
      </c>
      <c r="AJ54">
        <v>-7.69386515488965E-3</v>
      </c>
      <c r="AN54" s="28">
        <f>AH54</f>
        <v>2.3547973220398098E-3</v>
      </c>
      <c r="AO54" t="str">
        <f>VLOOKUP(N54,'Proforma GICS Map'!$G$5:$H$345,2,FALSE)</f>
        <v>Advertising</v>
      </c>
      <c r="AP54" t="b">
        <v>0</v>
      </c>
      <c r="AQ54" t="s">
        <v>460</v>
      </c>
      <c r="AR54" s="30">
        <v>3.200339963712758E-3</v>
      </c>
      <c r="AS54" s="27">
        <f>ABS(AR54-AN54)</f>
        <v>8.4554264167294819E-4</v>
      </c>
    </row>
    <row r="55" spans="1:45" x14ac:dyDescent="0.25">
      <c r="A55" t="s">
        <v>2838</v>
      </c>
      <c r="B55" t="s">
        <v>2839</v>
      </c>
      <c r="C55" t="s">
        <v>2840</v>
      </c>
      <c r="D55">
        <v>20221128</v>
      </c>
      <c r="E55" t="s">
        <v>906</v>
      </c>
      <c r="F55" t="s">
        <v>907</v>
      </c>
      <c r="G55" t="s">
        <v>908</v>
      </c>
      <c r="H55" t="s">
        <v>909</v>
      </c>
      <c r="I55" t="s">
        <v>910</v>
      </c>
      <c r="J55">
        <v>2045623</v>
      </c>
      <c r="K55" t="s">
        <v>911</v>
      </c>
      <c r="L55">
        <v>6308001</v>
      </c>
      <c r="M55">
        <v>18079</v>
      </c>
      <c r="N55">
        <v>45103010</v>
      </c>
      <c r="O55" t="s">
        <v>885</v>
      </c>
      <c r="Q55" t="s">
        <v>43</v>
      </c>
      <c r="R55" t="s">
        <v>32</v>
      </c>
      <c r="S55" t="s">
        <v>32</v>
      </c>
      <c r="U55" t="s">
        <v>912</v>
      </c>
      <c r="W55" t="s">
        <v>33</v>
      </c>
      <c r="X55">
        <v>241.75</v>
      </c>
      <c r="Y55">
        <v>1</v>
      </c>
      <c r="Z55">
        <v>87069000</v>
      </c>
      <c r="AA55">
        <v>21048930750</v>
      </c>
      <c r="AB55">
        <v>1</v>
      </c>
      <c r="AC55">
        <v>1.3259465929215299</v>
      </c>
      <c r="AF55">
        <v>115448843.899084</v>
      </c>
      <c r="AG55">
        <v>27909758012.603699</v>
      </c>
      <c r="AH55">
        <v>2.2776939040092298E-3</v>
      </c>
      <c r="AI55">
        <v>-1.9031001460801798E-2</v>
      </c>
      <c r="AJ55">
        <v>-1.9031001460801798E-2</v>
      </c>
      <c r="AN55" s="28">
        <f>AH55</f>
        <v>2.2776939040092298E-3</v>
      </c>
      <c r="AO55" t="str">
        <f>VLOOKUP(N55,'Proforma GICS Map'!$G$5:$H$345,2,FALSE)</f>
        <v>Application Software</v>
      </c>
      <c r="AP55" t="b">
        <v>1</v>
      </c>
      <c r="AQ55" t="s">
        <v>460</v>
      </c>
      <c r="AR55" s="30">
        <v>3.0955508390808398E-3</v>
      </c>
      <c r="AS55" s="27">
        <f>ABS(AR55-AN55)</f>
        <v>8.1785693507161004E-4</v>
      </c>
    </row>
    <row r="56" spans="1:45" x14ac:dyDescent="0.25">
      <c r="A56" t="s">
        <v>2838</v>
      </c>
      <c r="B56" t="s">
        <v>2839</v>
      </c>
      <c r="C56" t="s">
        <v>2840</v>
      </c>
      <c r="D56">
        <v>20221128</v>
      </c>
      <c r="E56" t="s">
        <v>1720</v>
      </c>
      <c r="F56" t="s">
        <v>1721</v>
      </c>
      <c r="G56" t="s">
        <v>1722</v>
      </c>
      <c r="H56" t="s">
        <v>1723</v>
      </c>
      <c r="I56" t="s">
        <v>1724</v>
      </c>
      <c r="J56" t="s">
        <v>1725</v>
      </c>
      <c r="K56" t="s">
        <v>1726</v>
      </c>
      <c r="L56">
        <v>2615601</v>
      </c>
      <c r="M56">
        <v>360197</v>
      </c>
      <c r="N56">
        <v>45202030</v>
      </c>
      <c r="O56" t="s">
        <v>1047</v>
      </c>
      <c r="Q56" t="s">
        <v>31</v>
      </c>
      <c r="R56" t="s">
        <v>32</v>
      </c>
      <c r="S56" t="s">
        <v>32</v>
      </c>
      <c r="U56" t="s">
        <v>912</v>
      </c>
      <c r="W56" t="s">
        <v>33</v>
      </c>
      <c r="X56">
        <v>15.55</v>
      </c>
      <c r="Y56">
        <v>1</v>
      </c>
      <c r="Z56">
        <v>1299330000</v>
      </c>
      <c r="AA56">
        <v>20204581500</v>
      </c>
      <c r="AB56">
        <v>1</v>
      </c>
      <c r="AC56">
        <v>1.3259465929215299</v>
      </c>
      <c r="AF56">
        <v>1722842186.58073</v>
      </c>
      <c r="AG56">
        <v>26790196001.330299</v>
      </c>
      <c r="AH56">
        <v>2.18632730860248E-3</v>
      </c>
      <c r="AI56">
        <v>-1.7687934301958301E-2</v>
      </c>
      <c r="AJ56">
        <v>-1.7687934301958301E-2</v>
      </c>
      <c r="AN56" s="28">
        <f>AH56</f>
        <v>2.18632730860248E-3</v>
      </c>
      <c r="AO56" t="str">
        <f>VLOOKUP(N56,'Proforma GICS Map'!$G$5:$H$345,2,FALSE)</f>
        <v>Technology Hardware, Storage &amp; Peripherals</v>
      </c>
      <c r="AP56" t="b">
        <v>0</v>
      </c>
      <c r="AQ56" t="s">
        <v>460</v>
      </c>
      <c r="AR56" s="30">
        <v>2.9713770242510876E-3</v>
      </c>
      <c r="AS56" s="27">
        <f>ABS(AR56-AN56)</f>
        <v>7.8504971564860755E-4</v>
      </c>
    </row>
    <row r="57" spans="1:45" x14ac:dyDescent="0.25">
      <c r="A57" t="s">
        <v>2838</v>
      </c>
      <c r="B57" t="s">
        <v>2839</v>
      </c>
      <c r="C57" t="s">
        <v>2840</v>
      </c>
      <c r="D57">
        <v>20221128</v>
      </c>
      <c r="E57" t="s">
        <v>1526</v>
      </c>
      <c r="F57" t="s">
        <v>1527</v>
      </c>
      <c r="G57" t="s">
        <v>1528</v>
      </c>
      <c r="H57" t="s">
        <v>1529</v>
      </c>
      <c r="I57" t="s">
        <v>1530</v>
      </c>
      <c r="J57" t="s">
        <v>1531</v>
      </c>
      <c r="K57" t="s">
        <v>1532</v>
      </c>
      <c r="L57">
        <v>18769701</v>
      </c>
      <c r="M57">
        <v>284596</v>
      </c>
      <c r="N57">
        <v>45102010</v>
      </c>
      <c r="O57" t="s">
        <v>1233</v>
      </c>
      <c r="Q57" t="s">
        <v>31</v>
      </c>
      <c r="R57" t="s">
        <v>32</v>
      </c>
      <c r="S57" t="s">
        <v>32</v>
      </c>
      <c r="U57" t="s">
        <v>912</v>
      </c>
      <c r="W57" t="s">
        <v>33</v>
      </c>
      <c r="X57">
        <v>350.16</v>
      </c>
      <c r="Y57">
        <v>1</v>
      </c>
      <c r="Z57">
        <v>57367000</v>
      </c>
      <c r="AA57">
        <v>20087628720</v>
      </c>
      <c r="AB57">
        <v>1</v>
      </c>
      <c r="AC57">
        <v>1.3259465929215299</v>
      </c>
      <c r="AF57">
        <v>76065578.196129397</v>
      </c>
      <c r="AG57">
        <v>26635122861.156601</v>
      </c>
      <c r="AH57">
        <v>2.1736719087996699E-3</v>
      </c>
      <c r="AI57">
        <v>2.8927395102391501E-3</v>
      </c>
      <c r="AJ57">
        <v>2.8927395102391501E-3</v>
      </c>
      <c r="AN57" s="28">
        <f>AH57</f>
        <v>2.1736719087996699E-3</v>
      </c>
      <c r="AO57" t="str">
        <f>VLOOKUP(N57,'Proforma GICS Map'!$G$5:$H$345,2,FALSE)</f>
        <v>IT Consulting &amp; Other Services</v>
      </c>
      <c r="AP57" t="b">
        <v>0</v>
      </c>
      <c r="AQ57" t="s">
        <v>460</v>
      </c>
      <c r="AR57" s="30">
        <v>2.9541774201209898E-3</v>
      </c>
      <c r="AS57" s="27">
        <f>ABS(AR57-AN57)</f>
        <v>7.8050551132131983E-4</v>
      </c>
    </row>
    <row r="58" spans="1:45" x14ac:dyDescent="0.25">
      <c r="A58" t="s">
        <v>2838</v>
      </c>
      <c r="B58" t="s">
        <v>2839</v>
      </c>
      <c r="C58" t="s">
        <v>2840</v>
      </c>
      <c r="D58">
        <v>20221128</v>
      </c>
      <c r="E58" t="s">
        <v>2572</v>
      </c>
      <c r="F58" t="s">
        <v>2573</v>
      </c>
      <c r="G58" t="s">
        <v>2574</v>
      </c>
      <c r="H58">
        <v>879360105</v>
      </c>
      <c r="I58" t="s">
        <v>2575</v>
      </c>
      <c r="J58">
        <v>2503477</v>
      </c>
      <c r="K58" t="s">
        <v>2576</v>
      </c>
      <c r="L58">
        <v>12672101</v>
      </c>
      <c r="M58">
        <v>29332</v>
      </c>
      <c r="N58">
        <v>45203010</v>
      </c>
      <c r="O58" t="s">
        <v>953</v>
      </c>
      <c r="Q58" t="s">
        <v>31</v>
      </c>
      <c r="R58" t="s">
        <v>32</v>
      </c>
      <c r="S58" t="s">
        <v>32</v>
      </c>
      <c r="U58" t="s">
        <v>912</v>
      </c>
      <c r="W58" t="s">
        <v>33</v>
      </c>
      <c r="X58">
        <v>413.33</v>
      </c>
      <c r="Y58">
        <v>1</v>
      </c>
      <c r="Z58">
        <v>46865000</v>
      </c>
      <c r="AA58">
        <v>19370710450</v>
      </c>
      <c r="AB58">
        <v>1</v>
      </c>
      <c r="AC58">
        <v>1.3259465929215299</v>
      </c>
      <c r="AF58">
        <v>62140487.077267498</v>
      </c>
      <c r="AG58">
        <v>25684527523.6469</v>
      </c>
      <c r="AH58">
        <v>2.0960945537954602E-3</v>
      </c>
      <c r="AI58">
        <v>-1.62791251160244E-2</v>
      </c>
      <c r="AJ58">
        <v>-1.62791251160244E-2</v>
      </c>
      <c r="AN58" s="28">
        <f>AH58</f>
        <v>2.0960945537954602E-3</v>
      </c>
      <c r="AO58" t="str">
        <f>VLOOKUP(N58,'Proforma GICS Map'!$G$5:$H$345,2,FALSE)</f>
        <v xml:space="preserve">Electronic Equipment &amp; Instruments </v>
      </c>
      <c r="AP58" t="b">
        <v>0</v>
      </c>
      <c r="AQ58" t="s">
        <v>460</v>
      </c>
      <c r="AR58" s="30">
        <v>2.8487441808458364E-3</v>
      </c>
      <c r="AS58" s="27">
        <f>ABS(AR58-AN58)</f>
        <v>7.5264962705037623E-4</v>
      </c>
    </row>
    <row r="59" spans="1:45" x14ac:dyDescent="0.25">
      <c r="A59" t="s">
        <v>2838</v>
      </c>
      <c r="B59" t="s">
        <v>2839</v>
      </c>
      <c r="C59" t="s">
        <v>2840</v>
      </c>
      <c r="D59">
        <v>20221128</v>
      </c>
      <c r="E59" t="s">
        <v>2688</v>
      </c>
      <c r="F59" t="s">
        <v>2689</v>
      </c>
      <c r="G59" t="s">
        <v>2690</v>
      </c>
      <c r="H59" s="1">
        <v>9.2343000000000008E+106</v>
      </c>
      <c r="I59" t="s">
        <v>2691</v>
      </c>
      <c r="J59">
        <v>2142922</v>
      </c>
      <c r="K59" t="s">
        <v>2692</v>
      </c>
      <c r="L59">
        <v>6636801</v>
      </c>
      <c r="M59">
        <v>25118</v>
      </c>
      <c r="N59">
        <v>45102030</v>
      </c>
      <c r="O59" t="s">
        <v>1233</v>
      </c>
      <c r="Q59" t="s">
        <v>43</v>
      </c>
      <c r="R59" t="s">
        <v>32</v>
      </c>
      <c r="S59" t="s">
        <v>32</v>
      </c>
      <c r="U59" t="s">
        <v>912</v>
      </c>
      <c r="W59" t="s">
        <v>33</v>
      </c>
      <c r="X59">
        <v>197.75</v>
      </c>
      <c r="Y59">
        <v>1</v>
      </c>
      <c r="Z59">
        <v>107283000</v>
      </c>
      <c r="AA59">
        <v>21215213250</v>
      </c>
      <c r="AB59">
        <v>0.87</v>
      </c>
      <c r="AC59">
        <v>1.3259465929215299</v>
      </c>
      <c r="AF59">
        <v>123758829.64570799</v>
      </c>
      <c r="AG59">
        <v>24473308562.438801</v>
      </c>
      <c r="AH59">
        <v>1.9972479051388E-3</v>
      </c>
      <c r="AI59">
        <v>-5.6318197817669799E-3</v>
      </c>
      <c r="AJ59">
        <v>-5.6318197817669799E-3</v>
      </c>
      <c r="AN59" s="28">
        <f>AH59</f>
        <v>1.9972479051388E-3</v>
      </c>
      <c r="AO59" t="str">
        <f>VLOOKUP(N59,'Proforma GICS Map'!$G$5:$H$345,2,FALSE)</f>
        <v>Internet Services &amp; Infrastructure</v>
      </c>
      <c r="AP59" t="b">
        <v>0</v>
      </c>
      <c r="AQ59" t="s">
        <v>460</v>
      </c>
      <c r="AR59" s="30">
        <v>2.7144044323612641E-3</v>
      </c>
      <c r="AS59" s="27">
        <f>ABS(AR59-AN59)</f>
        <v>7.1715652722246408E-4</v>
      </c>
    </row>
    <row r="60" spans="1:45" x14ac:dyDescent="0.25">
      <c r="A60" t="s">
        <v>2838</v>
      </c>
      <c r="B60" t="s">
        <v>2839</v>
      </c>
      <c r="C60" t="s">
        <v>2840</v>
      </c>
      <c r="D60">
        <v>20221128</v>
      </c>
      <c r="E60" t="s">
        <v>1432</v>
      </c>
      <c r="F60" t="s">
        <v>1433</v>
      </c>
      <c r="G60" t="s">
        <v>1434</v>
      </c>
      <c r="H60" t="s">
        <v>1435</v>
      </c>
      <c r="I60" t="s">
        <v>1436</v>
      </c>
      <c r="J60" t="s">
        <v>1437</v>
      </c>
      <c r="K60" t="s">
        <v>1438</v>
      </c>
      <c r="L60">
        <v>3562001</v>
      </c>
      <c r="M60">
        <v>8036384</v>
      </c>
      <c r="N60">
        <v>45103010</v>
      </c>
      <c r="O60" t="s">
        <v>885</v>
      </c>
      <c r="Q60" t="s">
        <v>43</v>
      </c>
      <c r="R60" t="s">
        <v>32</v>
      </c>
      <c r="S60" t="s">
        <v>32</v>
      </c>
      <c r="U60" t="s">
        <v>912</v>
      </c>
      <c r="W60" t="s">
        <v>33</v>
      </c>
      <c r="X60">
        <v>73.47</v>
      </c>
      <c r="Y60">
        <v>1</v>
      </c>
      <c r="Z60">
        <v>290816000</v>
      </c>
      <c r="AA60">
        <v>21366251520</v>
      </c>
      <c r="AB60">
        <v>0.85</v>
      </c>
      <c r="AC60">
        <v>1.3259465929215299</v>
      </c>
      <c r="AF60">
        <v>327765511.71200699</v>
      </c>
      <c r="AG60">
        <v>24080932145.481098</v>
      </c>
      <c r="AH60">
        <v>1.9652263672746001E-3</v>
      </c>
      <c r="AI60">
        <v>-1.8305718866915999E-2</v>
      </c>
      <c r="AJ60">
        <v>-1.8305718866915999E-2</v>
      </c>
      <c r="AN60" s="28">
        <f>AH60</f>
        <v>1.9652263672746001E-3</v>
      </c>
      <c r="AO60" t="str">
        <f>VLOOKUP(N60,'Proforma GICS Map'!$G$5:$H$345,2,FALSE)</f>
        <v>Application Software</v>
      </c>
      <c r="AP60" t="b">
        <v>0</v>
      </c>
      <c r="AQ60" t="s">
        <v>460</v>
      </c>
      <c r="AR60" s="30">
        <v>2.670884845190344E-3</v>
      </c>
      <c r="AS60" s="27">
        <f>ABS(AR60-AN60)</f>
        <v>7.0565847791574394E-4</v>
      </c>
    </row>
    <row r="61" spans="1:45" x14ac:dyDescent="0.25">
      <c r="A61" t="s">
        <v>2838</v>
      </c>
      <c r="B61" t="s">
        <v>2839</v>
      </c>
      <c r="C61" t="s">
        <v>2840</v>
      </c>
      <c r="D61">
        <v>20221128</v>
      </c>
      <c r="E61" t="s">
        <v>1226</v>
      </c>
      <c r="F61" t="s">
        <v>1227</v>
      </c>
      <c r="G61" t="s">
        <v>1228</v>
      </c>
      <c r="H61" t="s">
        <v>1229</v>
      </c>
      <c r="I61" t="s">
        <v>1230</v>
      </c>
      <c r="J61" t="s">
        <v>1231</v>
      </c>
      <c r="K61" t="s">
        <v>1232</v>
      </c>
      <c r="L61">
        <v>2186401</v>
      </c>
      <c r="M61">
        <v>281936</v>
      </c>
      <c r="N61">
        <v>45102010</v>
      </c>
      <c r="O61" t="s">
        <v>1233</v>
      </c>
      <c r="Q61" t="s">
        <v>31</v>
      </c>
      <c r="R61" t="s">
        <v>41</v>
      </c>
      <c r="S61" t="s">
        <v>32</v>
      </c>
      <c r="W61" t="s">
        <v>33</v>
      </c>
      <c r="X61">
        <v>84.75</v>
      </c>
      <c r="Y61">
        <v>1</v>
      </c>
      <c r="Z61">
        <v>212303000</v>
      </c>
      <c r="AA61">
        <v>17992679250</v>
      </c>
      <c r="AB61">
        <v>1</v>
      </c>
      <c r="AC61">
        <v>1.3259465929215299</v>
      </c>
      <c r="AF61">
        <v>281502439.51701897</v>
      </c>
      <c r="AG61">
        <v>23857331749.067402</v>
      </c>
      <c r="AH61">
        <v>1.9469785107501601E-3</v>
      </c>
      <c r="AI61">
        <v>-8.8878493743421803E-3</v>
      </c>
      <c r="AJ61">
        <v>-8.8878493743421803E-3</v>
      </c>
      <c r="AN61" s="28">
        <f>AH61</f>
        <v>1.9469785107501601E-3</v>
      </c>
      <c r="AO61" t="str">
        <f>VLOOKUP(N61,'Proforma GICS Map'!$G$5:$H$345,2,FALSE)</f>
        <v>IT Consulting &amp; Other Services</v>
      </c>
      <c r="AP61" t="b">
        <v>0</v>
      </c>
      <c r="AQ61" t="s">
        <v>460</v>
      </c>
      <c r="AR61" s="30">
        <v>2.6460846876818155E-3</v>
      </c>
      <c r="AS61" s="27">
        <f>ABS(AR61-AN61)</f>
        <v>6.9910617693165543E-4</v>
      </c>
    </row>
    <row r="62" spans="1:45" x14ac:dyDescent="0.25">
      <c r="A62" t="s">
        <v>2838</v>
      </c>
      <c r="B62" t="s">
        <v>2839</v>
      </c>
      <c r="C62" t="s">
        <v>2840</v>
      </c>
      <c r="D62">
        <v>20221128</v>
      </c>
      <c r="E62" t="s">
        <v>2465</v>
      </c>
      <c r="F62" t="s">
        <v>2466</v>
      </c>
      <c r="G62" t="s">
        <v>2467</v>
      </c>
      <c r="H62" t="s">
        <v>2468</v>
      </c>
      <c r="I62" t="s">
        <v>2469</v>
      </c>
      <c r="J62" t="s">
        <v>2470</v>
      </c>
      <c r="K62" t="s">
        <v>2471</v>
      </c>
      <c r="L62">
        <v>2311901</v>
      </c>
      <c r="M62">
        <v>466517</v>
      </c>
      <c r="N62">
        <v>45301010</v>
      </c>
      <c r="O62" t="s">
        <v>898</v>
      </c>
      <c r="Q62" t="s">
        <v>43</v>
      </c>
      <c r="R62" t="s">
        <v>32</v>
      </c>
      <c r="S62" t="s">
        <v>32</v>
      </c>
      <c r="U62" t="s">
        <v>912</v>
      </c>
      <c r="W62" t="s">
        <v>33</v>
      </c>
      <c r="X62">
        <v>295.45</v>
      </c>
      <c r="Y62">
        <v>1</v>
      </c>
      <c r="Z62">
        <v>55635000</v>
      </c>
      <c r="AA62">
        <v>16437360750</v>
      </c>
      <c r="AB62">
        <v>1</v>
      </c>
      <c r="AC62">
        <v>1.3259465929215299</v>
      </c>
      <c r="AF62">
        <v>73769038.697189301</v>
      </c>
      <c r="AG62">
        <v>21795062483.084499</v>
      </c>
      <c r="AH62">
        <v>1.77867830071489E-3</v>
      </c>
      <c r="AI62">
        <v>-2.13971050975456E-2</v>
      </c>
      <c r="AJ62">
        <v>-2.13971050975456E-2</v>
      </c>
      <c r="AN62" s="28">
        <f>AH62</f>
        <v>1.77867830071489E-3</v>
      </c>
      <c r="AO62" t="str">
        <f>VLOOKUP(N62,'Proforma GICS Map'!$G$5:$H$345,2,FALSE)</f>
        <v>Semiconductor Materials &amp; Equipment (New Name)</v>
      </c>
      <c r="AP62" t="b">
        <v>0</v>
      </c>
      <c r="AQ62" t="s">
        <v>460</v>
      </c>
      <c r="AR62" s="30">
        <v>2.4173525233312366E-3</v>
      </c>
      <c r="AS62" s="27">
        <f>ABS(AR62-AN62)</f>
        <v>6.3867422261634668E-4</v>
      </c>
    </row>
    <row r="63" spans="1:45" x14ac:dyDescent="0.25">
      <c r="A63" t="s">
        <v>2838</v>
      </c>
      <c r="B63" t="s">
        <v>2839</v>
      </c>
      <c r="C63" t="s">
        <v>2840</v>
      </c>
      <c r="D63">
        <v>20221128</v>
      </c>
      <c r="E63" t="s">
        <v>1634</v>
      </c>
      <c r="F63" t="s">
        <v>1635</v>
      </c>
      <c r="G63" t="s">
        <v>1636</v>
      </c>
      <c r="H63">
        <v>336433107</v>
      </c>
      <c r="I63" t="s">
        <v>1637</v>
      </c>
      <c r="J63" t="s">
        <v>1638</v>
      </c>
      <c r="K63" t="s">
        <v>1639</v>
      </c>
      <c r="L63">
        <v>17540401</v>
      </c>
      <c r="M63">
        <v>44367</v>
      </c>
      <c r="N63">
        <v>45301020</v>
      </c>
      <c r="O63" t="s">
        <v>1640</v>
      </c>
      <c r="Q63" t="s">
        <v>43</v>
      </c>
      <c r="R63" t="s">
        <v>32</v>
      </c>
      <c r="S63" t="s">
        <v>32</v>
      </c>
      <c r="U63" t="s">
        <v>879</v>
      </c>
      <c r="W63" t="s">
        <v>33</v>
      </c>
      <c r="X63">
        <v>165.62</v>
      </c>
      <c r="Y63">
        <v>1</v>
      </c>
      <c r="Z63">
        <v>106595000</v>
      </c>
      <c r="AA63">
        <v>17654263900</v>
      </c>
      <c r="AB63">
        <v>0.93</v>
      </c>
      <c r="AC63">
        <v>1.3259465929215299</v>
      </c>
      <c r="AF63">
        <v>131445527.677397</v>
      </c>
      <c r="AG63">
        <v>21770008293.9305</v>
      </c>
      <c r="AH63">
        <v>1.7766336475910601E-3</v>
      </c>
      <c r="AI63">
        <v>-3.3891384238464599E-2</v>
      </c>
      <c r="AJ63">
        <v>-3.3891384238464599E-2</v>
      </c>
      <c r="AN63" s="28">
        <f>AH63</f>
        <v>1.7766336475910601E-3</v>
      </c>
      <c r="AO63" t="str">
        <f>VLOOKUP(N63,'Proforma GICS Map'!$G$5:$H$345,2,FALSE)</f>
        <v>Semiconductors</v>
      </c>
      <c r="AP63" t="b">
        <v>0</v>
      </c>
      <c r="AQ63" t="s">
        <v>460</v>
      </c>
      <c r="AR63" s="30">
        <v>2.414573691776225E-3</v>
      </c>
      <c r="AS63" s="27">
        <f>ABS(AR63-AN63)</f>
        <v>6.3794004418516489E-4</v>
      </c>
    </row>
    <row r="64" spans="1:45" x14ac:dyDescent="0.25">
      <c r="A64" t="s">
        <v>2838</v>
      </c>
      <c r="B64" t="s">
        <v>2839</v>
      </c>
      <c r="C64" t="s">
        <v>2840</v>
      </c>
      <c r="D64">
        <v>20221128</v>
      </c>
      <c r="E64" t="s">
        <v>2047</v>
      </c>
      <c r="F64" t="s">
        <v>2048</v>
      </c>
      <c r="G64" t="s">
        <v>2049</v>
      </c>
      <c r="H64" t="s">
        <v>2050</v>
      </c>
      <c r="I64" t="s">
        <v>2051</v>
      </c>
      <c r="J64">
        <v>2630643</v>
      </c>
      <c r="K64" t="s">
        <v>2052</v>
      </c>
      <c r="L64">
        <v>6159101</v>
      </c>
      <c r="M64">
        <v>15795</v>
      </c>
      <c r="N64">
        <v>45202030</v>
      </c>
      <c r="O64" t="s">
        <v>1047</v>
      </c>
      <c r="Q64" t="s">
        <v>43</v>
      </c>
      <c r="R64" t="s">
        <v>32</v>
      </c>
      <c r="S64" t="s">
        <v>32</v>
      </c>
      <c r="U64" t="s">
        <v>912</v>
      </c>
      <c r="W64" t="s">
        <v>33</v>
      </c>
      <c r="X64">
        <v>72.569999999999993</v>
      </c>
      <c r="Y64">
        <v>1</v>
      </c>
      <c r="Z64">
        <v>219735000</v>
      </c>
      <c r="AA64">
        <v>15946168950</v>
      </c>
      <c r="AB64">
        <v>1</v>
      </c>
      <c r="AC64">
        <v>1.3259465929215299</v>
      </c>
      <c r="AF64">
        <v>291356874.59561199</v>
      </c>
      <c r="AG64">
        <v>21143768389.4035</v>
      </c>
      <c r="AH64">
        <v>1.72552669021994E-3</v>
      </c>
      <c r="AI64">
        <v>-2.79935708545405E-2</v>
      </c>
      <c r="AJ64">
        <v>-2.79935708545405E-2</v>
      </c>
      <c r="AN64" s="28">
        <f>AH64</f>
        <v>1.72552669021994E-3</v>
      </c>
      <c r="AO64" t="str">
        <f>VLOOKUP(N64,'Proforma GICS Map'!$G$5:$H$345,2,FALSE)</f>
        <v>Technology Hardware, Storage &amp; Peripherals</v>
      </c>
      <c r="AP64" t="b">
        <v>0</v>
      </c>
      <c r="AQ64" t="s">
        <v>460</v>
      </c>
      <c r="AR64" s="30">
        <v>2.3451156383939987E-3</v>
      </c>
      <c r="AS64" s="27">
        <f>ABS(AR64-AN64)</f>
        <v>6.1958894817405871E-4</v>
      </c>
    </row>
    <row r="65" spans="1:45" x14ac:dyDescent="0.25">
      <c r="A65" t="s">
        <v>2838</v>
      </c>
      <c r="B65" t="s">
        <v>2839</v>
      </c>
      <c r="C65" t="s">
        <v>2840</v>
      </c>
      <c r="D65">
        <v>20221128</v>
      </c>
      <c r="E65" t="s">
        <v>2567</v>
      </c>
      <c r="F65" t="s">
        <v>2568</v>
      </c>
      <c r="G65" t="s">
        <v>2569</v>
      </c>
      <c r="H65">
        <v>874054109</v>
      </c>
      <c r="I65" t="s">
        <v>2570</v>
      </c>
      <c r="J65">
        <v>2122117</v>
      </c>
      <c r="K65" t="s">
        <v>2571</v>
      </c>
      <c r="L65">
        <v>6463001</v>
      </c>
      <c r="M65">
        <v>25235</v>
      </c>
      <c r="N65">
        <v>50202020</v>
      </c>
      <c r="O65" t="s">
        <v>868</v>
      </c>
      <c r="Q65" t="s">
        <v>43</v>
      </c>
      <c r="R65" t="s">
        <v>32</v>
      </c>
      <c r="S65" t="s">
        <v>32</v>
      </c>
      <c r="U65" t="s">
        <v>912</v>
      </c>
      <c r="W65" t="s">
        <v>33</v>
      </c>
      <c r="X65">
        <v>101.26</v>
      </c>
      <c r="Y65">
        <v>1</v>
      </c>
      <c r="Z65">
        <v>166691000</v>
      </c>
      <c r="AA65">
        <v>16879130660</v>
      </c>
      <c r="AB65">
        <v>0.94</v>
      </c>
      <c r="AC65">
        <v>1.3259465929215299</v>
      </c>
      <c r="AF65">
        <v>207761961.70944101</v>
      </c>
      <c r="AG65">
        <v>21037976242.698002</v>
      </c>
      <c r="AH65">
        <v>1.7168930744238301E-3</v>
      </c>
      <c r="AI65">
        <v>-1.33489233167689E-2</v>
      </c>
      <c r="AJ65">
        <v>-1.33489233167689E-2</v>
      </c>
      <c r="AN65" s="28">
        <f>AH65</f>
        <v>1.7168930744238301E-3</v>
      </c>
      <c r="AO65" t="str">
        <f>VLOOKUP(N65,'Proforma GICS Map'!$G$5:$H$345,2,FALSE)</f>
        <v>Interactive Home Entertainment</v>
      </c>
      <c r="AP65" t="b">
        <v>0</v>
      </c>
      <c r="AQ65" t="s">
        <v>460</v>
      </c>
      <c r="AR65" s="30">
        <v>2.3333819297622536E-3</v>
      </c>
      <c r="AS65" s="27">
        <f>ABS(AR65-AN65)</f>
        <v>6.1648885533842346E-4</v>
      </c>
    </row>
    <row r="66" spans="1:45" x14ac:dyDescent="0.25">
      <c r="A66" t="s">
        <v>2838</v>
      </c>
      <c r="B66" t="s">
        <v>2839</v>
      </c>
      <c r="C66" t="s">
        <v>2840</v>
      </c>
      <c r="D66">
        <v>20221128</v>
      </c>
      <c r="E66" t="s">
        <v>2810</v>
      </c>
      <c r="F66" t="s">
        <v>2811</v>
      </c>
      <c r="G66" t="s">
        <v>2812</v>
      </c>
      <c r="H66" t="s">
        <v>2813</v>
      </c>
      <c r="I66" t="s">
        <v>2814</v>
      </c>
      <c r="J66" t="s">
        <v>2815</v>
      </c>
      <c r="K66" t="s">
        <v>2816</v>
      </c>
      <c r="L66">
        <v>3500501</v>
      </c>
      <c r="M66">
        <v>8029652</v>
      </c>
      <c r="N66">
        <v>45103010</v>
      </c>
      <c r="O66" t="s">
        <v>885</v>
      </c>
      <c r="Q66" t="s">
        <v>43</v>
      </c>
      <c r="R66" t="s">
        <v>32</v>
      </c>
      <c r="S66" t="s">
        <v>32</v>
      </c>
      <c r="U66" t="s">
        <v>912</v>
      </c>
      <c r="W66" t="s">
        <v>33</v>
      </c>
      <c r="X66">
        <v>71.59</v>
      </c>
      <c r="Y66">
        <v>1</v>
      </c>
      <c r="Z66">
        <v>251703000</v>
      </c>
      <c r="AA66">
        <v>18019417770</v>
      </c>
      <c r="AB66">
        <v>0.88</v>
      </c>
      <c r="AC66">
        <v>1.3259465929215299</v>
      </c>
      <c r="AF66">
        <v>293695367.044752</v>
      </c>
      <c r="AG66">
        <v>21025651326.733799</v>
      </c>
      <c r="AH66">
        <v>1.7158872475031299E-3</v>
      </c>
      <c r="AI66">
        <v>-5.0530503978779798E-2</v>
      </c>
      <c r="AJ66">
        <v>-5.0530503978779798E-2</v>
      </c>
      <c r="AN66" s="28">
        <f>AH66</f>
        <v>1.7158872475031299E-3</v>
      </c>
      <c r="AO66" t="str">
        <f>VLOOKUP(N66,'Proforma GICS Map'!$G$5:$H$345,2,FALSE)</f>
        <v>Application Software</v>
      </c>
      <c r="AP66" t="b">
        <v>0</v>
      </c>
      <c r="AQ66" t="s">
        <v>460</v>
      </c>
      <c r="AR66" s="30">
        <v>2.3320149381911518E-3</v>
      </c>
      <c r="AS66" s="27">
        <f>ABS(AR66-AN66)</f>
        <v>6.1612769068802192E-4</v>
      </c>
    </row>
    <row r="67" spans="1:45" x14ac:dyDescent="0.25">
      <c r="A67" t="s">
        <v>2838</v>
      </c>
      <c r="B67" t="s">
        <v>2839</v>
      </c>
      <c r="C67" t="s">
        <v>2840</v>
      </c>
      <c r="D67">
        <v>20221128</v>
      </c>
      <c r="E67" t="s">
        <v>2178</v>
      </c>
      <c r="F67" t="s">
        <v>2179</v>
      </c>
      <c r="G67" t="s">
        <v>2180</v>
      </c>
      <c r="H67" t="s">
        <v>2181</v>
      </c>
      <c r="I67" t="s">
        <v>2182</v>
      </c>
      <c r="J67" t="s">
        <v>2183</v>
      </c>
      <c r="K67" t="s">
        <v>2184</v>
      </c>
      <c r="L67">
        <v>2011601</v>
      </c>
      <c r="M67">
        <v>351380</v>
      </c>
      <c r="N67">
        <v>45103010</v>
      </c>
      <c r="O67" t="s">
        <v>885</v>
      </c>
      <c r="Q67" t="s">
        <v>31</v>
      </c>
      <c r="R67" t="s">
        <v>32</v>
      </c>
      <c r="S67" t="s">
        <v>32</v>
      </c>
      <c r="U67" t="s">
        <v>912</v>
      </c>
      <c r="W67" t="s">
        <v>33</v>
      </c>
      <c r="X67">
        <v>325.23</v>
      </c>
      <c r="Y67">
        <v>1</v>
      </c>
      <c r="Z67">
        <v>57865000</v>
      </c>
      <c r="AA67">
        <v>18819433950</v>
      </c>
      <c r="AB67">
        <v>0.84</v>
      </c>
      <c r="AC67">
        <v>1.3259465929215299</v>
      </c>
      <c r="AF67">
        <v>64449755.663499601</v>
      </c>
      <c r="AG67">
        <v>20960994034.439899</v>
      </c>
      <c r="AH67">
        <v>1.71061061556527E-3</v>
      </c>
      <c r="AI67">
        <v>-5.7169061449098097E-3</v>
      </c>
      <c r="AJ67">
        <v>-5.7169061449098097E-3</v>
      </c>
      <c r="AN67" s="28">
        <f>AH67</f>
        <v>1.71061061556527E-3</v>
      </c>
      <c r="AO67" t="str">
        <f>VLOOKUP(N67,'Proforma GICS Map'!$G$5:$H$345,2,FALSE)</f>
        <v>Application Software</v>
      </c>
      <c r="AP67" t="b">
        <v>0</v>
      </c>
      <c r="AQ67" t="s">
        <v>460</v>
      </c>
      <c r="AR67" s="30">
        <v>2.3248436135482613E-3</v>
      </c>
      <c r="AS67" s="27">
        <f>ABS(AR67-AN67)</f>
        <v>6.1423299798299131E-4</v>
      </c>
    </row>
    <row r="68" spans="1:45" x14ac:dyDescent="0.25">
      <c r="A68" t="s">
        <v>2838</v>
      </c>
      <c r="B68" t="s">
        <v>2839</v>
      </c>
      <c r="C68" t="s">
        <v>2840</v>
      </c>
      <c r="D68">
        <v>20221128</v>
      </c>
      <c r="E68" t="s">
        <v>2011</v>
      </c>
      <c r="F68" t="s">
        <v>2012</v>
      </c>
      <c r="G68" t="s">
        <v>2013</v>
      </c>
      <c r="H68">
        <v>609839105</v>
      </c>
      <c r="I68" t="s">
        <v>2014</v>
      </c>
      <c r="J68" t="s">
        <v>2015</v>
      </c>
      <c r="K68" t="s">
        <v>2016</v>
      </c>
      <c r="L68">
        <v>16088801</v>
      </c>
      <c r="M68">
        <v>41292</v>
      </c>
      <c r="N68">
        <v>45301020</v>
      </c>
      <c r="O68" t="s">
        <v>898</v>
      </c>
      <c r="Q68" t="s">
        <v>43</v>
      </c>
      <c r="R68" t="s">
        <v>32</v>
      </c>
      <c r="S68" t="s">
        <v>32</v>
      </c>
      <c r="U68" t="s">
        <v>912</v>
      </c>
      <c r="W68" t="s">
        <v>33</v>
      </c>
      <c r="X68">
        <v>355.49</v>
      </c>
      <c r="Y68">
        <v>1</v>
      </c>
      <c r="Z68">
        <v>46789000</v>
      </c>
      <c r="AA68">
        <v>16633021610</v>
      </c>
      <c r="AB68">
        <v>0.95</v>
      </c>
      <c r="AC68">
        <v>1.3259465929215299</v>
      </c>
      <c r="AF68">
        <v>58937729.379395097</v>
      </c>
      <c r="AG68">
        <v>20951773417.0811</v>
      </c>
      <c r="AH68">
        <v>1.7098581280682501E-3</v>
      </c>
      <c r="AI68">
        <v>-3.7342937608318798E-2</v>
      </c>
      <c r="AJ68">
        <v>-3.7342937608318798E-2</v>
      </c>
      <c r="AN68" s="28">
        <f>AH68</f>
        <v>1.7098581280682501E-3</v>
      </c>
      <c r="AO68" t="str">
        <f>VLOOKUP(N68,'Proforma GICS Map'!$G$5:$H$345,2,FALSE)</f>
        <v>Semiconductors</v>
      </c>
      <c r="AP68" t="b">
        <v>0</v>
      </c>
      <c r="AQ68" t="s">
        <v>460</v>
      </c>
      <c r="AR68" s="30">
        <v>2.3238209285866445E-3</v>
      </c>
      <c r="AS68" s="27">
        <f>ABS(AR68-AN68)</f>
        <v>6.1396280051839443E-4</v>
      </c>
    </row>
    <row r="69" spans="1:45" x14ac:dyDescent="0.25">
      <c r="A69" t="s">
        <v>2838</v>
      </c>
      <c r="B69" t="s">
        <v>2839</v>
      </c>
      <c r="C69" t="s">
        <v>2840</v>
      </c>
      <c r="D69">
        <v>20221128</v>
      </c>
      <c r="E69" t="s">
        <v>1617</v>
      </c>
      <c r="F69" t="s">
        <v>1618</v>
      </c>
      <c r="G69" t="s">
        <v>1619</v>
      </c>
      <c r="H69">
        <v>303250104</v>
      </c>
      <c r="I69" t="s">
        <v>1620</v>
      </c>
      <c r="J69">
        <v>2330299</v>
      </c>
      <c r="K69" t="s">
        <v>1621</v>
      </c>
      <c r="L69">
        <v>1382401</v>
      </c>
      <c r="M69">
        <v>9692</v>
      </c>
      <c r="N69">
        <v>45103010</v>
      </c>
      <c r="O69" t="s">
        <v>885</v>
      </c>
      <c r="Q69" t="s">
        <v>31</v>
      </c>
      <c r="R69" t="s">
        <v>32</v>
      </c>
      <c r="S69" t="s">
        <v>32</v>
      </c>
      <c r="U69" t="s">
        <v>879</v>
      </c>
      <c r="W69" t="s">
        <v>33</v>
      </c>
      <c r="X69">
        <v>587.67999999999995</v>
      </c>
      <c r="Y69">
        <v>1</v>
      </c>
      <c r="Z69">
        <v>25253000</v>
      </c>
      <c r="AA69">
        <v>14840683040</v>
      </c>
      <c r="AB69">
        <v>1</v>
      </c>
      <c r="AC69">
        <v>1.3259465929215299</v>
      </c>
      <c r="AF69">
        <v>33484129.311047301</v>
      </c>
      <c r="AG69">
        <v>19677953113.5163</v>
      </c>
      <c r="AH69">
        <v>1.60590263196819E-3</v>
      </c>
      <c r="AI69">
        <v>-2.35965165430254E-3</v>
      </c>
      <c r="AJ69">
        <v>-2.35965165430254E-3</v>
      </c>
      <c r="AN69" s="28">
        <f>AH69</f>
        <v>1.60590263196819E-3</v>
      </c>
      <c r="AO69" t="str">
        <f>VLOOKUP(N69,'Proforma GICS Map'!$G$5:$H$345,2,FALSE)</f>
        <v>Application Software</v>
      </c>
      <c r="AP69" t="b">
        <v>0</v>
      </c>
      <c r="AQ69" t="s">
        <v>460</v>
      </c>
      <c r="AR69" s="30">
        <v>2.182537886728749E-3</v>
      </c>
      <c r="AS69" s="27">
        <f>ABS(AR69-AN69)</f>
        <v>5.7663525476055904E-4</v>
      </c>
    </row>
    <row r="70" spans="1:45" x14ac:dyDescent="0.25">
      <c r="A70" t="s">
        <v>2838</v>
      </c>
      <c r="B70" t="s">
        <v>2839</v>
      </c>
      <c r="C70" t="s">
        <v>2840</v>
      </c>
      <c r="D70">
        <v>20221128</v>
      </c>
      <c r="E70" t="s">
        <v>2439</v>
      </c>
      <c r="F70" t="s">
        <v>2440</v>
      </c>
      <c r="G70" t="s">
        <v>2441</v>
      </c>
      <c r="H70" t="s">
        <v>2442</v>
      </c>
      <c r="I70" t="s">
        <v>2443</v>
      </c>
      <c r="J70">
        <v>2961053</v>
      </c>
      <c r="K70" t="s">
        <v>2444</v>
      </c>
      <c r="L70">
        <v>132701</v>
      </c>
      <c r="M70">
        <v>12420</v>
      </c>
      <c r="N70">
        <v>45301020</v>
      </c>
      <c r="O70" t="s">
        <v>898</v>
      </c>
      <c r="Q70" t="s">
        <v>43</v>
      </c>
      <c r="R70" t="s">
        <v>32</v>
      </c>
      <c r="S70" t="s">
        <v>32</v>
      </c>
      <c r="U70" t="s">
        <v>912</v>
      </c>
      <c r="W70" t="s">
        <v>33</v>
      </c>
      <c r="X70">
        <v>91.24</v>
      </c>
      <c r="Y70">
        <v>1</v>
      </c>
      <c r="Z70">
        <v>160446000</v>
      </c>
      <c r="AA70">
        <v>14639093040</v>
      </c>
      <c r="AB70">
        <v>1</v>
      </c>
      <c r="AC70">
        <v>1.3259465929215299</v>
      </c>
      <c r="AF70">
        <v>212742827.047887</v>
      </c>
      <c r="AG70">
        <v>19410655539.849201</v>
      </c>
      <c r="AH70">
        <v>1.58408868238743E-3</v>
      </c>
      <c r="AI70">
        <v>-1.7974383812291401E-2</v>
      </c>
      <c r="AJ70">
        <v>-1.7974383812291401E-2</v>
      </c>
      <c r="AN70" s="28">
        <f>AH70</f>
        <v>1.58408868238743E-3</v>
      </c>
      <c r="AO70" t="str">
        <f>VLOOKUP(N70,'Proforma GICS Map'!$G$5:$H$345,2,FALSE)</f>
        <v>Semiconductors</v>
      </c>
      <c r="AP70" t="b">
        <v>0</v>
      </c>
      <c r="AQ70" t="s">
        <v>460</v>
      </c>
      <c r="AR70" s="30">
        <v>2.152891150699162E-3</v>
      </c>
      <c r="AS70" s="27">
        <f>ABS(AR70-AN70)</f>
        <v>5.6880246831173204E-4</v>
      </c>
    </row>
    <row r="71" spans="1:45" x14ac:dyDescent="0.25">
      <c r="A71" t="s">
        <v>2838</v>
      </c>
      <c r="B71" t="s">
        <v>2839</v>
      </c>
      <c r="C71" t="s">
        <v>2840</v>
      </c>
      <c r="D71">
        <v>20221128</v>
      </c>
      <c r="E71" t="s">
        <v>966</v>
      </c>
      <c r="F71" t="s">
        <v>967</v>
      </c>
      <c r="G71" t="s">
        <v>968</v>
      </c>
      <c r="H71" t="s">
        <v>969</v>
      </c>
      <c r="I71" t="s">
        <v>970</v>
      </c>
      <c r="J71">
        <v>2507457</v>
      </c>
      <c r="K71" t="s">
        <v>971</v>
      </c>
      <c r="L71">
        <v>12559501</v>
      </c>
      <c r="M71">
        <v>29170</v>
      </c>
      <c r="N71">
        <v>45102030</v>
      </c>
      <c r="O71" t="s">
        <v>870</v>
      </c>
      <c r="Q71" t="s">
        <v>43</v>
      </c>
      <c r="R71" t="s">
        <v>32</v>
      </c>
      <c r="S71" t="s">
        <v>32</v>
      </c>
      <c r="U71" t="s">
        <v>879</v>
      </c>
      <c r="W71" t="s">
        <v>33</v>
      </c>
      <c r="X71">
        <v>91.55</v>
      </c>
      <c r="Y71">
        <v>1</v>
      </c>
      <c r="Z71">
        <v>158957000</v>
      </c>
      <c r="AA71">
        <v>14552513350</v>
      </c>
      <c r="AB71">
        <v>1</v>
      </c>
      <c r="AC71">
        <v>1.3259465929215299</v>
      </c>
      <c r="AF71">
        <v>210768492.57102701</v>
      </c>
      <c r="AG71">
        <v>19295855494.877499</v>
      </c>
      <c r="AH71">
        <v>1.57471993893599E-3</v>
      </c>
      <c r="AI71">
        <v>-1.04842196281884E-2</v>
      </c>
      <c r="AJ71">
        <v>-1.04842196281884E-2</v>
      </c>
      <c r="AN71" s="28">
        <f>AH71</f>
        <v>1.57471993893599E-3</v>
      </c>
      <c r="AO71" t="str">
        <f>VLOOKUP(N71,'Proforma GICS Map'!$G$5:$H$345,2,FALSE)</f>
        <v>Internet Services &amp; Infrastructure</v>
      </c>
      <c r="AP71" t="b">
        <v>1</v>
      </c>
      <c r="AQ71" t="s">
        <v>460</v>
      </c>
      <c r="AR71" s="30">
        <v>2.1401583503868776E-3</v>
      </c>
      <c r="AS71" s="27">
        <f>ABS(AR71-AN71)</f>
        <v>5.6543841145088761E-4</v>
      </c>
    </row>
    <row r="72" spans="1:45" x14ac:dyDescent="0.25">
      <c r="A72" t="s">
        <v>2838</v>
      </c>
      <c r="B72" t="s">
        <v>2839</v>
      </c>
      <c r="C72" t="s">
        <v>2840</v>
      </c>
      <c r="D72">
        <v>20221128</v>
      </c>
      <c r="E72" t="s">
        <v>2608</v>
      </c>
      <c r="F72" t="s">
        <v>2609</v>
      </c>
      <c r="G72" t="s">
        <v>2610</v>
      </c>
      <c r="H72">
        <v>896239100</v>
      </c>
      <c r="I72" t="s">
        <v>2611</v>
      </c>
      <c r="J72">
        <v>2903958</v>
      </c>
      <c r="K72" t="s">
        <v>2612</v>
      </c>
      <c r="L72">
        <v>2281501</v>
      </c>
      <c r="M72">
        <v>5629</v>
      </c>
      <c r="N72">
        <v>45203010</v>
      </c>
      <c r="O72" t="s">
        <v>953</v>
      </c>
      <c r="Q72" t="s">
        <v>43</v>
      </c>
      <c r="R72" t="s">
        <v>32</v>
      </c>
      <c r="S72" t="s">
        <v>32</v>
      </c>
      <c r="U72" t="s">
        <v>912</v>
      </c>
      <c r="W72" t="s">
        <v>33</v>
      </c>
      <c r="X72">
        <v>57.46</v>
      </c>
      <c r="Y72">
        <v>1</v>
      </c>
      <c r="Z72">
        <v>247657000</v>
      </c>
      <c r="AA72">
        <v>14230371220</v>
      </c>
      <c r="AB72">
        <v>1</v>
      </c>
      <c r="AC72">
        <v>1.3259465929215299</v>
      </c>
      <c r="AF72">
        <v>328379955.36316699</v>
      </c>
      <c r="AG72">
        <v>18868712235.1675</v>
      </c>
      <c r="AH72">
        <v>1.5398611057515299E-3</v>
      </c>
      <c r="AI72">
        <v>-1.8448923812777501E-2</v>
      </c>
      <c r="AJ72">
        <v>-1.8448923812777501E-2</v>
      </c>
      <c r="AN72" s="28">
        <f>AH72</f>
        <v>1.5398611057515299E-3</v>
      </c>
      <c r="AO72" t="str">
        <f>VLOOKUP(N72,'Proforma GICS Map'!$G$5:$H$345,2,FALSE)</f>
        <v xml:space="preserve">Electronic Equipment &amp; Instruments </v>
      </c>
      <c r="AP72" t="b">
        <v>0</v>
      </c>
      <c r="AQ72" t="s">
        <v>460</v>
      </c>
      <c r="AR72" s="30">
        <v>2.09278267355708E-3</v>
      </c>
      <c r="AS72" s="27">
        <f>ABS(AR72-AN72)</f>
        <v>5.5292156780555003E-4</v>
      </c>
    </row>
    <row r="73" spans="1:45" x14ac:dyDescent="0.25">
      <c r="A73" t="s">
        <v>2838</v>
      </c>
      <c r="B73" t="s">
        <v>2839</v>
      </c>
      <c r="C73" t="s">
        <v>2840</v>
      </c>
      <c r="D73">
        <v>20221128</v>
      </c>
      <c r="E73" t="s">
        <v>2210</v>
      </c>
      <c r="F73" t="s">
        <v>2211</v>
      </c>
      <c r="G73" t="s">
        <v>2212</v>
      </c>
      <c r="H73" t="s">
        <v>2213</v>
      </c>
      <c r="I73" t="s">
        <v>2214</v>
      </c>
      <c r="J73" t="s">
        <v>2215</v>
      </c>
      <c r="K73" t="s">
        <v>2216</v>
      </c>
      <c r="L73">
        <v>3501301</v>
      </c>
      <c r="M73">
        <v>8029637</v>
      </c>
      <c r="N73">
        <v>50203010</v>
      </c>
      <c r="O73" t="s">
        <v>1586</v>
      </c>
      <c r="Q73" t="s">
        <v>31</v>
      </c>
      <c r="R73" t="s">
        <v>32</v>
      </c>
      <c r="S73" t="s">
        <v>32</v>
      </c>
      <c r="U73" t="s">
        <v>879</v>
      </c>
      <c r="W73" t="s">
        <v>33</v>
      </c>
      <c r="X73">
        <v>24.36</v>
      </c>
      <c r="Y73">
        <v>1</v>
      </c>
      <c r="Z73">
        <v>582878000</v>
      </c>
      <c r="AA73">
        <v>14198908080</v>
      </c>
      <c r="AB73">
        <v>1</v>
      </c>
      <c r="AC73">
        <v>1.3259465929215299</v>
      </c>
      <c r="AF73">
        <v>772865098.18891501</v>
      </c>
      <c r="AG73">
        <v>18826993791.881901</v>
      </c>
      <c r="AH73">
        <v>1.5364564956537399E-3</v>
      </c>
      <c r="AI73">
        <v>-2.5210084033613401E-2</v>
      </c>
      <c r="AJ73">
        <v>-2.5210084033613401E-2</v>
      </c>
      <c r="AN73" s="28">
        <f>AH73</f>
        <v>1.5364564956537399E-3</v>
      </c>
      <c r="AO73" t="str">
        <f>VLOOKUP(N73,'Proforma GICS Map'!$G$5:$H$345,2,FALSE)</f>
        <v>Interactive Media &amp; Services</v>
      </c>
      <c r="AP73" t="b">
        <v>0</v>
      </c>
      <c r="AQ73" t="s">
        <v>460</v>
      </c>
      <c r="AR73" s="30">
        <v>2.0881555620622539E-3</v>
      </c>
      <c r="AS73" s="27">
        <f>ABS(AR73-AN73)</f>
        <v>5.51699066408514E-4</v>
      </c>
    </row>
    <row r="74" spans="1:45" x14ac:dyDescent="0.25">
      <c r="A74" t="s">
        <v>2838</v>
      </c>
      <c r="B74" t="s">
        <v>2839</v>
      </c>
      <c r="C74" t="s">
        <v>2840</v>
      </c>
      <c r="D74">
        <v>20221128</v>
      </c>
      <c r="E74" t="s">
        <v>2591</v>
      </c>
      <c r="F74" t="s">
        <v>2592</v>
      </c>
      <c r="G74" t="s">
        <v>2593</v>
      </c>
      <c r="H74">
        <v>880770102</v>
      </c>
      <c r="I74" t="s">
        <v>2594</v>
      </c>
      <c r="J74">
        <v>2884183</v>
      </c>
      <c r="K74" t="s">
        <v>2595</v>
      </c>
      <c r="L74">
        <v>1045301</v>
      </c>
      <c r="M74">
        <v>4598</v>
      </c>
      <c r="N74">
        <v>45301010</v>
      </c>
      <c r="O74" t="s">
        <v>898</v>
      </c>
      <c r="Q74" t="s">
        <v>43</v>
      </c>
      <c r="R74" t="s">
        <v>32</v>
      </c>
      <c r="S74" t="s">
        <v>32</v>
      </c>
      <c r="U74" t="s">
        <v>912</v>
      </c>
      <c r="W74" t="s">
        <v>33</v>
      </c>
      <c r="X74">
        <v>90.22</v>
      </c>
      <c r="Y74">
        <v>1</v>
      </c>
      <c r="Z74">
        <v>156782000</v>
      </c>
      <c r="AA74">
        <v>14144872040</v>
      </c>
      <c r="AB74">
        <v>1</v>
      </c>
      <c r="AC74">
        <v>1.3259465929215299</v>
      </c>
      <c r="AF74">
        <v>207884558.73142299</v>
      </c>
      <c r="AG74">
        <v>18755344888.749001</v>
      </c>
      <c r="AH74">
        <v>1.5306092837280301E-3</v>
      </c>
      <c r="AI74">
        <v>-2.5596716708067801E-2</v>
      </c>
      <c r="AJ74">
        <v>-2.5596716708067801E-2</v>
      </c>
      <c r="AN74" s="28">
        <f>AH74</f>
        <v>1.5306092837280301E-3</v>
      </c>
      <c r="AO74" t="str">
        <f>VLOOKUP(N74,'Proforma GICS Map'!$G$5:$H$345,2,FALSE)</f>
        <v>Semiconductor Materials &amp; Equipment (New Name)</v>
      </c>
      <c r="AP74" t="b">
        <v>0</v>
      </c>
      <c r="AQ74" t="s">
        <v>460</v>
      </c>
      <c r="AR74" s="30">
        <v>2.0802087779263137E-3</v>
      </c>
      <c r="AS74" s="27">
        <f>ABS(AR74-AN74)</f>
        <v>5.4959949419828365E-4</v>
      </c>
    </row>
    <row r="75" spans="1:45" x14ac:dyDescent="0.25">
      <c r="A75" t="s">
        <v>2838</v>
      </c>
      <c r="B75" t="s">
        <v>2839</v>
      </c>
      <c r="C75" t="s">
        <v>2840</v>
      </c>
      <c r="D75">
        <v>20221128</v>
      </c>
      <c r="E75" t="s">
        <v>2798</v>
      </c>
      <c r="F75" t="s">
        <v>2799</v>
      </c>
      <c r="G75" t="s">
        <v>2800</v>
      </c>
      <c r="H75">
        <v>989207105</v>
      </c>
      <c r="I75" t="s">
        <v>2801</v>
      </c>
      <c r="J75">
        <v>2989356</v>
      </c>
      <c r="K75" t="s">
        <v>2802</v>
      </c>
      <c r="L75">
        <v>2440501</v>
      </c>
      <c r="M75">
        <v>8855</v>
      </c>
      <c r="N75">
        <v>45203010</v>
      </c>
      <c r="O75" t="s">
        <v>953</v>
      </c>
      <c r="Q75" t="s">
        <v>43</v>
      </c>
      <c r="R75" t="s">
        <v>32</v>
      </c>
      <c r="S75" t="s">
        <v>32</v>
      </c>
      <c r="U75" t="s">
        <v>912</v>
      </c>
      <c r="W75" t="s">
        <v>33</v>
      </c>
      <c r="X75">
        <v>269</v>
      </c>
      <c r="Y75">
        <v>1</v>
      </c>
      <c r="Z75">
        <v>51790000</v>
      </c>
      <c r="AA75">
        <v>13931510000</v>
      </c>
      <c r="AB75">
        <v>1</v>
      </c>
      <c r="AC75">
        <v>1.3259465929215299</v>
      </c>
      <c r="AF75">
        <v>68670774.047406003</v>
      </c>
      <c r="AG75">
        <v>18472438218.752201</v>
      </c>
      <c r="AH75">
        <v>1.5075214877907099E-3</v>
      </c>
      <c r="AI75">
        <v>-1.06656859139389E-2</v>
      </c>
      <c r="AJ75">
        <v>-1.06656859139389E-2</v>
      </c>
      <c r="AN75" s="28">
        <f>AH75</f>
        <v>1.5075214877907099E-3</v>
      </c>
      <c r="AO75" t="str">
        <f>VLOOKUP(N75,'Proforma GICS Map'!$G$5:$H$345,2,FALSE)</f>
        <v xml:space="preserve">Electronic Equipment &amp; Instruments </v>
      </c>
      <c r="AP75" t="b">
        <v>0</v>
      </c>
      <c r="AQ75" t="s">
        <v>460</v>
      </c>
      <c r="AR75" s="30">
        <v>2.0488307925172447E-3</v>
      </c>
      <c r="AS75" s="27">
        <f>ABS(AR75-AN75)</f>
        <v>5.4130930472653482E-4</v>
      </c>
    </row>
    <row r="76" spans="1:45" x14ac:dyDescent="0.25">
      <c r="A76" t="s">
        <v>2838</v>
      </c>
      <c r="B76" t="s">
        <v>2839</v>
      </c>
      <c r="C76" t="s">
        <v>2840</v>
      </c>
      <c r="D76">
        <v>20221128</v>
      </c>
      <c r="E76" t="s">
        <v>1727</v>
      </c>
      <c r="F76" t="s">
        <v>1728</v>
      </c>
      <c r="G76" t="s">
        <v>1729</v>
      </c>
      <c r="H76" s="1">
        <v>443573100</v>
      </c>
      <c r="I76" t="s">
        <v>1730</v>
      </c>
      <c r="J76" t="s">
        <v>1731</v>
      </c>
      <c r="K76" t="s">
        <v>1732</v>
      </c>
      <c r="L76">
        <v>2184701</v>
      </c>
      <c r="M76">
        <v>360597</v>
      </c>
      <c r="N76">
        <v>45103010</v>
      </c>
      <c r="O76" t="s">
        <v>885</v>
      </c>
      <c r="Q76" t="s">
        <v>31</v>
      </c>
      <c r="R76" t="s">
        <v>32</v>
      </c>
      <c r="S76" t="s">
        <v>32</v>
      </c>
      <c r="U76" t="s">
        <v>912</v>
      </c>
      <c r="W76" t="s">
        <v>33</v>
      </c>
      <c r="X76">
        <v>288.72000000000003</v>
      </c>
      <c r="Y76">
        <v>1</v>
      </c>
      <c r="Z76">
        <v>48019000</v>
      </c>
      <c r="AA76">
        <v>13864045680</v>
      </c>
      <c r="AB76">
        <v>1</v>
      </c>
      <c r="AC76">
        <v>1.3259465929215299</v>
      </c>
      <c r="AF76">
        <v>63670629.445498899</v>
      </c>
      <c r="AG76">
        <v>18382984133.504398</v>
      </c>
      <c r="AH76">
        <v>1.50022120863509E-3</v>
      </c>
      <c r="AI76">
        <v>-5.0313598456130596E-3</v>
      </c>
      <c r="AJ76">
        <v>-5.0313598456130596E-3</v>
      </c>
      <c r="AN76" s="28">
        <f>AH76</f>
        <v>1.50022120863509E-3</v>
      </c>
      <c r="AO76" t="str">
        <f>VLOOKUP(N76,'Proforma GICS Map'!$G$5:$H$345,2,FALSE)</f>
        <v>Application Software</v>
      </c>
      <c r="AP76" t="b">
        <v>0</v>
      </c>
      <c r="AQ76" t="s">
        <v>460</v>
      </c>
      <c r="AR76" s="30">
        <v>2.0389091848657961E-3</v>
      </c>
      <c r="AS76" s="27">
        <f>ABS(AR76-AN76)</f>
        <v>5.3868797623070602E-4</v>
      </c>
    </row>
    <row r="77" spans="1:45" x14ac:dyDescent="0.25">
      <c r="A77" t="s">
        <v>2838</v>
      </c>
      <c r="B77" t="s">
        <v>2839</v>
      </c>
      <c r="C77" t="s">
        <v>2840</v>
      </c>
      <c r="D77">
        <v>20221128</v>
      </c>
      <c r="E77" t="s">
        <v>1671</v>
      </c>
      <c r="F77" t="s">
        <v>1672</v>
      </c>
      <c r="G77" t="s">
        <v>1673</v>
      </c>
      <c r="H77">
        <v>668771108</v>
      </c>
      <c r="I77" t="s">
        <v>1674</v>
      </c>
      <c r="J77" t="s">
        <v>1675</v>
      </c>
      <c r="K77" t="s">
        <v>1676</v>
      </c>
      <c r="L77">
        <v>1585501</v>
      </c>
      <c r="M77">
        <v>3950</v>
      </c>
      <c r="N77">
        <v>45103020</v>
      </c>
      <c r="O77" t="s">
        <v>885</v>
      </c>
      <c r="Q77" t="s">
        <v>43</v>
      </c>
      <c r="R77" t="s">
        <v>32</v>
      </c>
      <c r="S77" t="s">
        <v>32</v>
      </c>
      <c r="U77" t="s">
        <v>879</v>
      </c>
      <c r="W77" t="s">
        <v>33</v>
      </c>
      <c r="X77">
        <v>23.03</v>
      </c>
      <c r="Y77">
        <v>1</v>
      </c>
      <c r="Z77">
        <v>665259000</v>
      </c>
      <c r="AA77">
        <v>15320914770</v>
      </c>
      <c r="AB77">
        <v>0.89</v>
      </c>
      <c r="AC77">
        <v>1.3259465929215299</v>
      </c>
      <c r="AF77">
        <v>785067134.96974099</v>
      </c>
      <c r="AG77">
        <v>18080096118.3531</v>
      </c>
      <c r="AH77">
        <v>1.47550275047447E-3</v>
      </c>
      <c r="AI77">
        <v>-3.46170488965815E-3</v>
      </c>
      <c r="AJ77">
        <v>-3.46170488965815E-3</v>
      </c>
      <c r="AN77" s="28">
        <f>AH77</f>
        <v>1.47550275047447E-3</v>
      </c>
      <c r="AO77" t="str">
        <f>VLOOKUP(N77,'Proforma GICS Map'!$G$5:$H$345,2,FALSE)</f>
        <v>Systems Software</v>
      </c>
      <c r="AP77" t="b">
        <v>0</v>
      </c>
      <c r="AQ77" t="s">
        <v>460</v>
      </c>
      <c r="AR77" s="30">
        <v>2.0053150114936829E-3</v>
      </c>
      <c r="AS77" s="27">
        <f>ABS(AR77-AN77)</f>
        <v>5.2981226101921292E-4</v>
      </c>
    </row>
    <row r="78" spans="1:45" x14ac:dyDescent="0.25">
      <c r="A78" t="s">
        <v>2838</v>
      </c>
      <c r="B78" t="s">
        <v>2839</v>
      </c>
      <c r="C78" t="s">
        <v>2840</v>
      </c>
      <c r="D78">
        <v>20221128</v>
      </c>
      <c r="E78" t="s">
        <v>2626</v>
      </c>
      <c r="F78" t="s">
        <v>2627</v>
      </c>
      <c r="G78" t="s">
        <v>2628</v>
      </c>
      <c r="H78">
        <v>902252105</v>
      </c>
      <c r="I78" t="s">
        <v>2629</v>
      </c>
      <c r="J78">
        <v>2909644</v>
      </c>
      <c r="K78" t="s">
        <v>2630</v>
      </c>
      <c r="L78">
        <v>1078901</v>
      </c>
      <c r="M78">
        <v>4766</v>
      </c>
      <c r="N78">
        <v>45103010</v>
      </c>
      <c r="O78" t="s">
        <v>885</v>
      </c>
      <c r="Q78" t="s">
        <v>31</v>
      </c>
      <c r="R78" t="s">
        <v>32</v>
      </c>
      <c r="S78" t="s">
        <v>32</v>
      </c>
      <c r="U78" t="s">
        <v>912</v>
      </c>
      <c r="W78" t="s">
        <v>33</v>
      </c>
      <c r="X78">
        <v>326.73</v>
      </c>
      <c r="Y78">
        <v>1</v>
      </c>
      <c r="Z78">
        <v>41581000</v>
      </c>
      <c r="AA78">
        <v>13585760130</v>
      </c>
      <c r="AB78">
        <v>1</v>
      </c>
      <c r="AC78">
        <v>1.3259465929215299</v>
      </c>
      <c r="AF78">
        <v>55134185.2802701</v>
      </c>
      <c r="AG78">
        <v>18013992356.622601</v>
      </c>
      <c r="AH78">
        <v>1.47010807327743E-3</v>
      </c>
      <c r="AI78">
        <v>-1.2542311411992199E-2</v>
      </c>
      <c r="AJ78">
        <v>-1.2542311411992199E-2</v>
      </c>
      <c r="AN78" s="28">
        <f>AH78</f>
        <v>1.47010807327743E-3</v>
      </c>
      <c r="AO78" t="str">
        <f>VLOOKUP(N78,'Proforma GICS Map'!$G$5:$H$345,2,FALSE)</f>
        <v>Application Software</v>
      </c>
      <c r="AP78" t="b">
        <v>0</v>
      </c>
      <c r="AQ78" t="s">
        <v>460</v>
      </c>
      <c r="AR78" s="30">
        <v>1.9979832548013164E-3</v>
      </c>
      <c r="AS78" s="27">
        <f>ABS(AR78-AN78)</f>
        <v>5.2787518152388633E-4</v>
      </c>
    </row>
    <row r="79" spans="1:45" x14ac:dyDescent="0.25">
      <c r="A79" t="s">
        <v>2838</v>
      </c>
      <c r="B79" t="s">
        <v>2839</v>
      </c>
      <c r="C79" t="s">
        <v>2840</v>
      </c>
      <c r="D79">
        <v>20221128</v>
      </c>
      <c r="E79" t="s">
        <v>1938</v>
      </c>
      <c r="F79" t="s">
        <v>1939</v>
      </c>
      <c r="G79" t="s">
        <v>1940</v>
      </c>
      <c r="H79" t="s">
        <v>1941</v>
      </c>
      <c r="I79" t="s">
        <v>1942</v>
      </c>
      <c r="J79" t="s">
        <v>1943</v>
      </c>
      <c r="K79" t="s">
        <v>1944</v>
      </c>
      <c r="L79">
        <v>2606101</v>
      </c>
      <c r="M79">
        <v>681117</v>
      </c>
      <c r="N79">
        <v>50203010</v>
      </c>
      <c r="O79" t="s">
        <v>870</v>
      </c>
      <c r="Q79" t="s">
        <v>43</v>
      </c>
      <c r="R79" t="s">
        <v>32</v>
      </c>
      <c r="S79" t="s">
        <v>32</v>
      </c>
      <c r="U79" t="s">
        <v>912</v>
      </c>
      <c r="W79" t="s">
        <v>33</v>
      </c>
      <c r="X79">
        <v>47.46</v>
      </c>
      <c r="Y79">
        <v>1</v>
      </c>
      <c r="Z79">
        <v>282986000</v>
      </c>
      <c r="AA79">
        <v>13430515560</v>
      </c>
      <c r="AB79">
        <v>1</v>
      </c>
      <c r="AC79">
        <v>1.3259465929215299</v>
      </c>
      <c r="AF79">
        <v>375224322.54449201</v>
      </c>
      <c r="AG79">
        <v>17808146347.961498</v>
      </c>
      <c r="AH79">
        <v>1.45330913869404E-3</v>
      </c>
      <c r="AI79">
        <v>4.0194626613073801E-3</v>
      </c>
      <c r="AJ79">
        <v>4.0194626613073801E-3</v>
      </c>
      <c r="AN79" s="28">
        <f>AH79</f>
        <v>1.45330913869404E-3</v>
      </c>
      <c r="AO79" t="str">
        <f>VLOOKUP(N79,'Proforma GICS Map'!$G$5:$H$345,2,FALSE)</f>
        <v>Interactive Media &amp; Services</v>
      </c>
      <c r="AP79" t="b">
        <v>0</v>
      </c>
      <c r="AQ79" t="s">
        <v>460</v>
      </c>
      <c r="AR79" s="30">
        <v>1.9751522870607705E-3</v>
      </c>
      <c r="AS79" s="27">
        <f>ABS(AR79-AN79)</f>
        <v>5.2184314836673049E-4</v>
      </c>
    </row>
    <row r="80" spans="1:45" x14ac:dyDescent="0.25">
      <c r="A80" t="s">
        <v>2838</v>
      </c>
      <c r="B80" t="s">
        <v>2839</v>
      </c>
      <c r="C80" t="s">
        <v>2840</v>
      </c>
      <c r="D80">
        <v>20221128</v>
      </c>
      <c r="E80" t="s">
        <v>2141</v>
      </c>
      <c r="F80" t="s">
        <v>2142</v>
      </c>
      <c r="G80" t="s">
        <v>2143</v>
      </c>
      <c r="H80" t="s">
        <v>2144</v>
      </c>
      <c r="I80" t="s">
        <v>2145</v>
      </c>
      <c r="J80" t="s">
        <v>2146</v>
      </c>
      <c r="K80" t="s">
        <v>2147</v>
      </c>
      <c r="L80">
        <v>1869901</v>
      </c>
      <c r="M80">
        <v>4556</v>
      </c>
      <c r="N80">
        <v>45103010</v>
      </c>
      <c r="O80" t="s">
        <v>885</v>
      </c>
      <c r="Q80" t="s">
        <v>43</v>
      </c>
      <c r="R80" t="s">
        <v>32</v>
      </c>
      <c r="S80" t="s">
        <v>32</v>
      </c>
      <c r="U80" t="s">
        <v>879</v>
      </c>
      <c r="W80" t="s">
        <v>33</v>
      </c>
      <c r="X80">
        <v>122.58</v>
      </c>
      <c r="Y80">
        <v>1</v>
      </c>
      <c r="Z80">
        <v>117466000</v>
      </c>
      <c r="AA80">
        <v>14398982280</v>
      </c>
      <c r="AB80">
        <v>0.9</v>
      </c>
      <c r="AC80">
        <v>1.3259465929215299</v>
      </c>
      <c r="AF80">
        <v>140178278.235708</v>
      </c>
      <c r="AG80">
        <v>17183053346.133099</v>
      </c>
      <c r="AH80">
        <v>1.4022957791707999E-3</v>
      </c>
      <c r="AI80">
        <v>-1.6448688116825799E-2</v>
      </c>
      <c r="AJ80">
        <v>-1.6448688116825799E-2</v>
      </c>
      <c r="AN80" s="28">
        <f>AH80</f>
        <v>1.4022957791707999E-3</v>
      </c>
      <c r="AO80" t="str">
        <f>VLOOKUP(N80,'Proforma GICS Map'!$G$5:$H$345,2,FALSE)</f>
        <v>Application Software</v>
      </c>
      <c r="AP80" t="b">
        <v>0</v>
      </c>
      <c r="AQ80" t="s">
        <v>460</v>
      </c>
      <c r="AR80" s="30">
        <v>1.9058214399269534E-3</v>
      </c>
      <c r="AS80" s="27">
        <f>ABS(AR80-AN80)</f>
        <v>5.0352566075615346E-4</v>
      </c>
    </row>
    <row r="81" spans="1:45" x14ac:dyDescent="0.25">
      <c r="A81" t="s">
        <v>2838</v>
      </c>
      <c r="B81" t="s">
        <v>2839</v>
      </c>
      <c r="C81" t="s">
        <v>2840</v>
      </c>
      <c r="D81">
        <v>20221128</v>
      </c>
      <c r="E81" t="s">
        <v>1311</v>
      </c>
      <c r="F81" t="s">
        <v>1312</v>
      </c>
      <c r="G81" t="s">
        <v>1313</v>
      </c>
      <c r="H81" t="s">
        <v>1314</v>
      </c>
      <c r="I81" t="s">
        <v>1315</v>
      </c>
      <c r="J81" t="s">
        <v>1316</v>
      </c>
      <c r="K81" t="s">
        <v>1317</v>
      </c>
      <c r="L81">
        <v>3560401</v>
      </c>
      <c r="M81">
        <v>8032767</v>
      </c>
      <c r="N81">
        <v>45102030</v>
      </c>
      <c r="O81" t="s">
        <v>870</v>
      </c>
      <c r="Q81" t="s">
        <v>31</v>
      </c>
      <c r="R81" t="s">
        <v>32</v>
      </c>
      <c r="S81" t="s">
        <v>32</v>
      </c>
      <c r="U81" t="s">
        <v>912</v>
      </c>
      <c r="W81" t="s">
        <v>33</v>
      </c>
      <c r="X81">
        <v>45.56</v>
      </c>
      <c r="Y81">
        <v>1</v>
      </c>
      <c r="Z81">
        <v>283021000</v>
      </c>
      <c r="AA81">
        <v>12894436760</v>
      </c>
      <c r="AB81">
        <v>1</v>
      </c>
      <c r="AC81">
        <v>1.3259465929215299</v>
      </c>
      <c r="AF81">
        <v>375270730.67524397</v>
      </c>
      <c r="AG81">
        <v>17097334489.5641</v>
      </c>
      <c r="AH81">
        <v>1.3953003291573101E-3</v>
      </c>
      <c r="AI81">
        <v>-1.59827213822894E-2</v>
      </c>
      <c r="AJ81">
        <v>-1.59827213822894E-2</v>
      </c>
      <c r="AN81" s="28">
        <f>AH81</f>
        <v>1.3953003291573101E-3</v>
      </c>
      <c r="AO81" t="str">
        <f>VLOOKUP(N81,'Proforma GICS Map'!$G$5:$H$345,2,FALSE)</f>
        <v>Internet Services &amp; Infrastructure</v>
      </c>
      <c r="AP81" t="b">
        <v>0</v>
      </c>
      <c r="AQ81" t="s">
        <v>460</v>
      </c>
      <c r="AR81" s="30">
        <v>1.8963141171383648E-3</v>
      </c>
      <c r="AS81" s="27">
        <f>ABS(AR81-AN81)</f>
        <v>5.0101378798105478E-4</v>
      </c>
    </row>
    <row r="82" spans="1:45" x14ac:dyDescent="0.25">
      <c r="A82" t="s">
        <v>2838</v>
      </c>
      <c r="B82" t="s">
        <v>2839</v>
      </c>
      <c r="C82" t="s">
        <v>2840</v>
      </c>
      <c r="D82">
        <v>20221128</v>
      </c>
      <c r="E82" t="s">
        <v>2155</v>
      </c>
      <c r="F82" t="s">
        <v>2156</v>
      </c>
      <c r="G82" t="s">
        <v>2157</v>
      </c>
      <c r="H82" t="s">
        <v>2158</v>
      </c>
      <c r="I82" t="s">
        <v>2159</v>
      </c>
      <c r="J82" t="s">
        <v>2160</v>
      </c>
      <c r="K82" t="s">
        <v>2161</v>
      </c>
      <c r="L82">
        <v>3691001</v>
      </c>
      <c r="M82">
        <v>8112289</v>
      </c>
      <c r="N82">
        <v>45103010</v>
      </c>
      <c r="O82" t="s">
        <v>885</v>
      </c>
      <c r="Q82" t="s">
        <v>31</v>
      </c>
      <c r="R82" t="s">
        <v>32</v>
      </c>
      <c r="S82" t="s">
        <v>32</v>
      </c>
      <c r="U82" t="s">
        <v>912</v>
      </c>
      <c r="W82" t="s">
        <v>33</v>
      </c>
      <c r="X82">
        <v>7.16</v>
      </c>
      <c r="Y82">
        <v>1</v>
      </c>
      <c r="Z82">
        <v>1963815000</v>
      </c>
      <c r="AA82">
        <v>14060915400</v>
      </c>
      <c r="AB82">
        <v>0.89</v>
      </c>
      <c r="AC82">
        <v>1.3259465929215299</v>
      </c>
      <c r="AF82">
        <v>2317483289.4565902</v>
      </c>
      <c r="AG82">
        <v>16593180352.509199</v>
      </c>
      <c r="AH82">
        <v>1.3541566974521399E-3</v>
      </c>
      <c r="AI82">
        <v>-1.6483516483516401E-2</v>
      </c>
      <c r="AJ82">
        <v>-1.6483516483516401E-2</v>
      </c>
      <c r="AN82" s="28">
        <f>AH82</f>
        <v>1.3541566974521399E-3</v>
      </c>
      <c r="AO82" t="str">
        <f>VLOOKUP(N82,'Proforma GICS Map'!$G$5:$H$345,2,FALSE)</f>
        <v>Application Software</v>
      </c>
      <c r="AP82" t="b">
        <v>0</v>
      </c>
      <c r="AQ82" t="s">
        <v>460</v>
      </c>
      <c r="AR82" s="30">
        <v>1.8403969443244084E-3</v>
      </c>
      <c r="AS82" s="27">
        <f>ABS(AR82-AN82)</f>
        <v>4.8624024687226848E-4</v>
      </c>
    </row>
    <row r="83" spans="1:45" x14ac:dyDescent="0.25">
      <c r="A83" t="s">
        <v>2838</v>
      </c>
      <c r="B83" t="s">
        <v>2839</v>
      </c>
      <c r="C83" t="s">
        <v>2840</v>
      </c>
      <c r="D83">
        <v>20221128</v>
      </c>
      <c r="E83" t="s">
        <v>1688</v>
      </c>
      <c r="F83" t="s">
        <v>1689</v>
      </c>
      <c r="G83" t="s">
        <v>1690</v>
      </c>
      <c r="H83">
        <v>380237107</v>
      </c>
      <c r="I83" t="s">
        <v>1691</v>
      </c>
      <c r="J83" t="s">
        <v>1692</v>
      </c>
      <c r="K83" t="s">
        <v>1693</v>
      </c>
      <c r="L83">
        <v>2307101</v>
      </c>
      <c r="M83">
        <v>483907</v>
      </c>
      <c r="N83">
        <v>45102030</v>
      </c>
      <c r="O83" t="s">
        <v>870</v>
      </c>
      <c r="Q83" t="s">
        <v>31</v>
      </c>
      <c r="R83" t="s">
        <v>32</v>
      </c>
      <c r="S83" t="s">
        <v>32</v>
      </c>
      <c r="U83" t="s">
        <v>879</v>
      </c>
      <c r="W83" t="s">
        <v>33</v>
      </c>
      <c r="X83">
        <v>75.34</v>
      </c>
      <c r="Y83">
        <v>1</v>
      </c>
      <c r="Z83">
        <v>156368000</v>
      </c>
      <c r="AA83">
        <v>11780765120</v>
      </c>
      <c r="AB83">
        <v>1</v>
      </c>
      <c r="AC83">
        <v>1.3259465929215299</v>
      </c>
      <c r="AF83">
        <v>207335616.84195301</v>
      </c>
      <c r="AG83">
        <v>15620665372.8727</v>
      </c>
      <c r="AH83">
        <v>1.27479049729823E-3</v>
      </c>
      <c r="AI83">
        <v>-7.6396206533192804E-3</v>
      </c>
      <c r="AJ83">
        <v>-7.6396206533192804E-3</v>
      </c>
      <c r="AN83" s="28">
        <f>AH83</f>
        <v>1.27479049729823E-3</v>
      </c>
      <c r="AO83" t="str">
        <f>VLOOKUP(N83,'Proforma GICS Map'!$G$5:$H$345,2,FALSE)</f>
        <v>Internet Services &amp; Infrastructure</v>
      </c>
      <c r="AP83" t="b">
        <v>0</v>
      </c>
      <c r="AQ83" t="s">
        <v>460</v>
      </c>
      <c r="AR83" s="30">
        <v>1.7325325350424411E-3</v>
      </c>
      <c r="AS83" s="27">
        <f>ABS(AR83-AN83)</f>
        <v>4.577420377442111E-4</v>
      </c>
    </row>
    <row r="84" spans="1:45" x14ac:dyDescent="0.25">
      <c r="A84" t="s">
        <v>2838</v>
      </c>
      <c r="B84" t="s">
        <v>2839</v>
      </c>
      <c r="C84" t="s">
        <v>2840</v>
      </c>
      <c r="D84">
        <v>20221128</v>
      </c>
      <c r="E84" t="s">
        <v>1439</v>
      </c>
      <c r="F84" t="s">
        <v>1440</v>
      </c>
      <c r="G84" t="s">
        <v>1441</v>
      </c>
      <c r="H84" t="s">
        <v>1442</v>
      </c>
      <c r="I84" t="s">
        <v>1443</v>
      </c>
      <c r="J84" t="s">
        <v>1444</v>
      </c>
      <c r="K84" t="s">
        <v>1445</v>
      </c>
      <c r="L84">
        <v>1448908</v>
      </c>
      <c r="M84">
        <v>708957</v>
      </c>
      <c r="N84">
        <v>45202030</v>
      </c>
      <c r="O84" t="s">
        <v>1047</v>
      </c>
      <c r="Q84" t="s">
        <v>31</v>
      </c>
      <c r="R84" t="s">
        <v>32</v>
      </c>
      <c r="S84" t="s">
        <v>32</v>
      </c>
      <c r="U84" t="s">
        <v>912</v>
      </c>
      <c r="W84" t="s">
        <v>33</v>
      </c>
      <c r="X84">
        <v>43.58</v>
      </c>
      <c r="Y84">
        <v>1</v>
      </c>
      <c r="Z84">
        <v>265687000</v>
      </c>
      <c r="AA84">
        <v>11578639460</v>
      </c>
      <c r="AB84">
        <v>1</v>
      </c>
      <c r="AC84">
        <v>1.3259465929215299</v>
      </c>
      <c r="AF84">
        <v>352286772.43354201</v>
      </c>
      <c r="AG84">
        <v>15352657542.6537</v>
      </c>
      <c r="AH84">
        <v>1.2529185842260701E-3</v>
      </c>
      <c r="AI84">
        <v>-2.3526775711404799E-2</v>
      </c>
      <c r="AJ84">
        <v>-2.3526775711404799E-2</v>
      </c>
      <c r="AN84" s="28">
        <f>AH84</f>
        <v>1.2529185842260701E-3</v>
      </c>
      <c r="AO84" t="str">
        <f>VLOOKUP(N84,'Proforma GICS Map'!$G$5:$H$345,2,FALSE)</f>
        <v>Technology Hardware, Storage &amp; Peripherals</v>
      </c>
      <c r="AP84" t="b">
        <v>0</v>
      </c>
      <c r="AQ84" t="s">
        <v>460</v>
      </c>
      <c r="AR84" s="30">
        <v>1.7028070224335513E-3</v>
      </c>
      <c r="AS84" s="27">
        <f>ABS(AR84-AN84)</f>
        <v>4.4988843820748122E-4</v>
      </c>
    </row>
    <row r="85" spans="1:45" x14ac:dyDescent="0.25">
      <c r="A85" t="s">
        <v>2838</v>
      </c>
      <c r="B85" t="s">
        <v>2839</v>
      </c>
      <c r="C85" t="s">
        <v>2840</v>
      </c>
      <c r="D85">
        <v>20221128</v>
      </c>
      <c r="E85" t="s">
        <v>2824</v>
      </c>
      <c r="F85" t="s">
        <v>2825</v>
      </c>
      <c r="G85" t="s">
        <v>2826</v>
      </c>
      <c r="H85" t="s">
        <v>2827</v>
      </c>
      <c r="I85" t="s">
        <v>2828</v>
      </c>
      <c r="J85" t="s">
        <v>2829</v>
      </c>
      <c r="K85" t="s">
        <v>2830</v>
      </c>
      <c r="L85">
        <v>3303701</v>
      </c>
      <c r="M85">
        <v>813246</v>
      </c>
      <c r="N85">
        <v>45103020</v>
      </c>
      <c r="O85" t="s">
        <v>885</v>
      </c>
      <c r="Q85" t="s">
        <v>43</v>
      </c>
      <c r="R85" t="s">
        <v>32</v>
      </c>
      <c r="S85" t="s">
        <v>32</v>
      </c>
      <c r="U85" t="s">
        <v>912</v>
      </c>
      <c r="W85" t="s">
        <v>33</v>
      </c>
      <c r="X85">
        <v>136.72</v>
      </c>
      <c r="Y85">
        <v>1</v>
      </c>
      <c r="Z85">
        <v>141863000</v>
      </c>
      <c r="AA85">
        <v>19395509360</v>
      </c>
      <c r="AB85">
        <v>0.59</v>
      </c>
      <c r="AC85">
        <v>1.3259465929215299</v>
      </c>
      <c r="AF85">
        <v>110980629.291859</v>
      </c>
      <c r="AG85">
        <v>15173271636.783001</v>
      </c>
      <c r="AH85">
        <v>1.2382790382980001E-3</v>
      </c>
      <c r="AI85">
        <v>-1.46306306306306E-2</v>
      </c>
      <c r="AJ85">
        <v>-1.46306306306306E-2</v>
      </c>
      <c r="AN85" s="28">
        <f>AH85</f>
        <v>1.2382790382980001E-3</v>
      </c>
      <c r="AO85" t="str">
        <f>VLOOKUP(N85,'Proforma GICS Map'!$G$5:$H$345,2,FALSE)</f>
        <v>Systems Software</v>
      </c>
      <c r="AP85" t="b">
        <v>0</v>
      </c>
      <c r="AQ85" t="s">
        <v>460</v>
      </c>
      <c r="AR85" s="30">
        <v>1.6829108201380481E-3</v>
      </c>
      <c r="AS85" s="27">
        <f>ABS(AR85-AN85)</f>
        <v>4.4463178184004802E-4</v>
      </c>
    </row>
    <row r="86" spans="1:45" x14ac:dyDescent="0.25">
      <c r="A86" t="s">
        <v>2838</v>
      </c>
      <c r="B86" t="s">
        <v>2839</v>
      </c>
      <c r="C86" t="s">
        <v>2840</v>
      </c>
      <c r="D86">
        <v>20221128</v>
      </c>
      <c r="E86" t="s">
        <v>2479</v>
      </c>
      <c r="F86" t="s">
        <v>2480</v>
      </c>
      <c r="G86" t="s">
        <v>2481</v>
      </c>
      <c r="H86">
        <v>848637104</v>
      </c>
      <c r="I86" t="s">
        <v>2482</v>
      </c>
      <c r="J86" t="s">
        <v>2483</v>
      </c>
      <c r="K86" t="s">
        <v>2484</v>
      </c>
      <c r="L86">
        <v>17061601</v>
      </c>
      <c r="M86">
        <v>294722</v>
      </c>
      <c r="N86">
        <v>45103010</v>
      </c>
      <c r="O86" t="s">
        <v>885</v>
      </c>
      <c r="Q86" t="s">
        <v>43</v>
      </c>
      <c r="R86" t="s">
        <v>32</v>
      </c>
      <c r="S86" t="s">
        <v>32</v>
      </c>
      <c r="U86" t="s">
        <v>912</v>
      </c>
      <c r="W86" t="s">
        <v>33</v>
      </c>
      <c r="X86">
        <v>76.48</v>
      </c>
      <c r="Y86">
        <v>1</v>
      </c>
      <c r="Z86">
        <v>160900000</v>
      </c>
      <c r="AA86">
        <v>12305632000</v>
      </c>
      <c r="AB86">
        <v>0.92</v>
      </c>
      <c r="AC86">
        <v>1.3259465929215299</v>
      </c>
      <c r="AF86">
        <v>196277222.25698799</v>
      </c>
      <c r="AG86">
        <v>15011281958.214399</v>
      </c>
      <c r="AH86">
        <v>1.2250591851118301E-3</v>
      </c>
      <c r="AI86">
        <v>-2.3119172308085301E-2</v>
      </c>
      <c r="AJ86">
        <v>-2.3119172308085301E-2</v>
      </c>
      <c r="AN86" s="28">
        <f>AH86</f>
        <v>1.2250591851118301E-3</v>
      </c>
      <c r="AO86" t="str">
        <f>VLOOKUP(N86,'Proforma GICS Map'!$G$5:$H$345,2,FALSE)</f>
        <v>Application Software</v>
      </c>
      <c r="AP86" t="b">
        <v>0</v>
      </c>
      <c r="AQ86" t="s">
        <v>460</v>
      </c>
      <c r="AR86" s="30">
        <v>1.6649440830137383E-3</v>
      </c>
      <c r="AS86" s="27">
        <f>ABS(AR86-AN86)</f>
        <v>4.3988489790190819E-4</v>
      </c>
    </row>
    <row r="87" spans="1:45" x14ac:dyDescent="0.25">
      <c r="A87" t="s">
        <v>2838</v>
      </c>
      <c r="B87" t="s">
        <v>2839</v>
      </c>
      <c r="C87" t="s">
        <v>2840</v>
      </c>
      <c r="D87">
        <v>20221128</v>
      </c>
      <c r="E87" t="s">
        <v>2747</v>
      </c>
      <c r="F87" t="s">
        <v>2748</v>
      </c>
      <c r="G87" t="s">
        <v>2749</v>
      </c>
      <c r="H87">
        <v>958102105</v>
      </c>
      <c r="I87" t="s">
        <v>2750</v>
      </c>
      <c r="J87">
        <v>2954699</v>
      </c>
      <c r="K87" t="s">
        <v>2751</v>
      </c>
      <c r="L87">
        <v>1139901</v>
      </c>
      <c r="M87">
        <v>4528</v>
      </c>
      <c r="N87">
        <v>45202030</v>
      </c>
      <c r="O87" t="s">
        <v>1047</v>
      </c>
      <c r="Q87" t="s">
        <v>43</v>
      </c>
      <c r="R87" t="s">
        <v>32</v>
      </c>
      <c r="S87" t="s">
        <v>32</v>
      </c>
      <c r="U87" t="s">
        <v>879</v>
      </c>
      <c r="W87" t="s">
        <v>33</v>
      </c>
      <c r="X87">
        <v>36.11</v>
      </c>
      <c r="Y87">
        <v>1</v>
      </c>
      <c r="Z87">
        <v>313168000</v>
      </c>
      <c r="AA87">
        <v>11308496480</v>
      </c>
      <c r="AB87">
        <v>1</v>
      </c>
      <c r="AC87">
        <v>1.3259465929215299</v>
      </c>
      <c r="AF87">
        <v>415244042.61204898</v>
      </c>
      <c r="AG87">
        <v>14994462378.7211</v>
      </c>
      <c r="AH87">
        <v>1.22368655215447E-3</v>
      </c>
      <c r="AI87">
        <v>-3.2940546331012302E-2</v>
      </c>
      <c r="AJ87">
        <v>-3.2940546331012302E-2</v>
      </c>
      <c r="AN87" s="28">
        <f>AH87</f>
        <v>1.22368655215447E-3</v>
      </c>
      <c r="AO87" t="str">
        <f>VLOOKUP(N87,'Proforma GICS Map'!$G$5:$H$345,2,FALSE)</f>
        <v>Technology Hardware, Storage &amp; Peripherals</v>
      </c>
      <c r="AP87" t="b">
        <v>0</v>
      </c>
      <c r="AQ87" t="s">
        <v>460</v>
      </c>
      <c r="AR87" s="30">
        <v>1.6630785754951814E-3</v>
      </c>
      <c r="AS87" s="27">
        <f>ABS(AR87-AN87)</f>
        <v>4.3939202334071135E-4</v>
      </c>
    </row>
    <row r="88" spans="1:45" x14ac:dyDescent="0.25">
      <c r="A88" t="s">
        <v>2838</v>
      </c>
      <c r="B88" t="s">
        <v>2839</v>
      </c>
      <c r="C88" t="s">
        <v>2840</v>
      </c>
      <c r="D88">
        <v>20221128</v>
      </c>
      <c r="E88" t="s">
        <v>1142</v>
      </c>
      <c r="F88" t="s">
        <v>1143</v>
      </c>
      <c r="G88" t="s">
        <v>1144</v>
      </c>
      <c r="H88">
        <v>90043100</v>
      </c>
      <c r="I88" t="s">
        <v>1145</v>
      </c>
      <c r="J88" t="s">
        <v>1146</v>
      </c>
      <c r="K88" t="s">
        <v>1147</v>
      </c>
      <c r="L88">
        <v>3586801</v>
      </c>
      <c r="M88">
        <v>8103773</v>
      </c>
      <c r="N88">
        <v>45103010</v>
      </c>
      <c r="O88" t="s">
        <v>885</v>
      </c>
      <c r="Q88" t="s">
        <v>31</v>
      </c>
      <c r="R88" t="s">
        <v>32</v>
      </c>
      <c r="S88" t="s">
        <v>32</v>
      </c>
      <c r="U88" t="s">
        <v>912</v>
      </c>
      <c r="W88" t="s">
        <v>33</v>
      </c>
      <c r="X88">
        <v>115.61</v>
      </c>
      <c r="Y88">
        <v>1</v>
      </c>
      <c r="Z88">
        <v>104268000</v>
      </c>
      <c r="AA88">
        <v>12054423480</v>
      </c>
      <c r="AB88">
        <v>0.9</v>
      </c>
      <c r="AC88">
        <v>1.3259465929215299</v>
      </c>
      <c r="AF88">
        <v>124428419.415667</v>
      </c>
      <c r="AG88">
        <v>14385169568.6453</v>
      </c>
      <c r="AH88">
        <v>1.1739626341384301E-3</v>
      </c>
      <c r="AI88">
        <v>-4.8242364369803198E-2</v>
      </c>
      <c r="AJ88">
        <v>-4.8242364369803198E-2</v>
      </c>
      <c r="AN88" s="28">
        <f>AH88</f>
        <v>1.1739626341384301E-3</v>
      </c>
      <c r="AO88" t="str">
        <f>VLOOKUP(N88,'Proforma GICS Map'!$G$5:$H$345,2,FALSE)</f>
        <v>Application Software</v>
      </c>
      <c r="AP88" t="b">
        <v>0</v>
      </c>
      <c r="AQ88" t="s">
        <v>460</v>
      </c>
      <c r="AR88" s="30">
        <v>1.5955001726790706E-3</v>
      </c>
      <c r="AS88" s="27">
        <f>ABS(AR88-AN88)</f>
        <v>4.2153753854064051E-4</v>
      </c>
    </row>
    <row r="89" spans="1:45" x14ac:dyDescent="0.25">
      <c r="A89" t="s">
        <v>2838</v>
      </c>
      <c r="B89" t="s">
        <v>2839</v>
      </c>
      <c r="C89" t="s">
        <v>2840</v>
      </c>
      <c r="D89">
        <v>20221128</v>
      </c>
      <c r="E89" t="s">
        <v>1558</v>
      </c>
      <c r="F89" t="s">
        <v>1559</v>
      </c>
      <c r="G89" t="s">
        <v>1560</v>
      </c>
      <c r="H89" t="s">
        <v>1561</v>
      </c>
      <c r="I89" t="s">
        <v>1562</v>
      </c>
      <c r="J89">
        <v>2599700</v>
      </c>
      <c r="K89" t="s">
        <v>1563</v>
      </c>
      <c r="L89">
        <v>13757301</v>
      </c>
      <c r="M89">
        <v>32047</v>
      </c>
      <c r="N89">
        <v>45301010</v>
      </c>
      <c r="O89" t="s">
        <v>898</v>
      </c>
      <c r="Q89" t="s">
        <v>43</v>
      </c>
      <c r="R89" t="s">
        <v>32</v>
      </c>
      <c r="S89" t="s">
        <v>32</v>
      </c>
      <c r="U89" t="s">
        <v>879</v>
      </c>
      <c r="W89" t="s">
        <v>33</v>
      </c>
      <c r="X89">
        <v>72.25</v>
      </c>
      <c r="Y89">
        <v>1</v>
      </c>
      <c r="Z89">
        <v>148964000</v>
      </c>
      <c r="AA89">
        <v>10762649000</v>
      </c>
      <c r="AB89">
        <v>1</v>
      </c>
      <c r="AC89">
        <v>1.3259465929215299</v>
      </c>
      <c r="AF89">
        <v>197518308.26796201</v>
      </c>
      <c r="AG89">
        <v>14270697772.3603</v>
      </c>
      <c r="AH89">
        <v>1.1646206788100599E-3</v>
      </c>
      <c r="AI89">
        <v>-4.6708008972159903E-2</v>
      </c>
      <c r="AJ89">
        <v>-4.6708008972159903E-2</v>
      </c>
      <c r="AN89" s="28">
        <f>AH89</f>
        <v>1.1646206788100599E-3</v>
      </c>
      <c r="AO89" t="str">
        <f>VLOOKUP(N89,'Proforma GICS Map'!$G$5:$H$345,2,FALSE)</f>
        <v>Semiconductor Materials &amp; Equipment (New Name)</v>
      </c>
      <c r="AP89" t="b">
        <v>0</v>
      </c>
      <c r="AQ89" t="s">
        <v>460</v>
      </c>
      <c r="AR89" s="30">
        <v>1.5828037793645439E-3</v>
      </c>
      <c r="AS89" s="27">
        <f>ABS(AR89-AN89)</f>
        <v>4.1818310055448393E-4</v>
      </c>
    </row>
    <row r="90" spans="1:45" x14ac:dyDescent="0.25">
      <c r="A90" t="s">
        <v>2838</v>
      </c>
      <c r="B90" t="s">
        <v>2839</v>
      </c>
      <c r="C90" t="s">
        <v>2840</v>
      </c>
      <c r="D90">
        <v>20221128</v>
      </c>
      <c r="E90" t="s">
        <v>2757</v>
      </c>
      <c r="F90" t="s">
        <v>2758</v>
      </c>
      <c r="G90" t="s">
        <v>2759</v>
      </c>
      <c r="H90">
        <v>977852102</v>
      </c>
      <c r="I90" t="s">
        <v>2760</v>
      </c>
      <c r="J90" t="s">
        <v>2761</v>
      </c>
      <c r="K90" t="s">
        <v>2762</v>
      </c>
      <c r="L90">
        <v>2779401</v>
      </c>
      <c r="M90">
        <v>8540</v>
      </c>
      <c r="N90">
        <v>45301020</v>
      </c>
      <c r="O90" t="s">
        <v>898</v>
      </c>
      <c r="Q90" t="s">
        <v>31</v>
      </c>
      <c r="R90" t="s">
        <v>32</v>
      </c>
      <c r="S90" t="s">
        <v>32</v>
      </c>
      <c r="U90" t="s">
        <v>879</v>
      </c>
      <c r="W90" t="s">
        <v>33</v>
      </c>
      <c r="X90">
        <v>83.96</v>
      </c>
      <c r="Y90">
        <v>1</v>
      </c>
      <c r="Z90">
        <v>123635000</v>
      </c>
      <c r="AA90">
        <v>10380394600</v>
      </c>
      <c r="AB90">
        <v>1</v>
      </c>
      <c r="AC90">
        <v>1.3259465929215299</v>
      </c>
      <c r="AF90">
        <v>163933407.01585299</v>
      </c>
      <c r="AG90">
        <v>13763848853.051001</v>
      </c>
      <c r="AH90">
        <v>1.1232571279959299E-3</v>
      </c>
      <c r="AI90">
        <v>-6.7421970454293004E-2</v>
      </c>
      <c r="AJ90">
        <v>-6.7421970454293004E-2</v>
      </c>
      <c r="AN90" s="28">
        <f>AH90</f>
        <v>1.1232571279959299E-3</v>
      </c>
      <c r="AO90" t="str">
        <f>VLOOKUP(N90,'Proforma GICS Map'!$G$5:$H$345,2,FALSE)</f>
        <v>Semiconductors</v>
      </c>
      <c r="AP90" t="b">
        <v>0</v>
      </c>
      <c r="AQ90" t="s">
        <v>460</v>
      </c>
      <c r="AR90" s="30">
        <v>1.5265877205672415E-3</v>
      </c>
      <c r="AS90" s="27">
        <f>ABS(AR90-AN90)</f>
        <v>4.033305925713116E-4</v>
      </c>
    </row>
    <row r="91" spans="1:45" x14ac:dyDescent="0.25">
      <c r="A91" t="s">
        <v>2838</v>
      </c>
      <c r="B91" t="s">
        <v>2839</v>
      </c>
      <c r="C91" t="s">
        <v>2840</v>
      </c>
      <c r="D91">
        <v>20221128</v>
      </c>
      <c r="E91" t="s">
        <v>1814</v>
      </c>
      <c r="F91" t="s">
        <v>1815</v>
      </c>
      <c r="G91" t="s">
        <v>1816</v>
      </c>
      <c r="H91" t="s">
        <v>1817</v>
      </c>
      <c r="I91" t="s">
        <v>1818</v>
      </c>
      <c r="J91">
        <v>2431846</v>
      </c>
      <c r="K91" t="s">
        <v>1819</v>
      </c>
      <c r="L91">
        <v>12171801</v>
      </c>
      <c r="M91">
        <v>28498</v>
      </c>
      <c r="N91">
        <v>45201020</v>
      </c>
      <c r="O91" t="s">
        <v>869</v>
      </c>
      <c r="Q91" t="s">
        <v>31</v>
      </c>
      <c r="R91" t="s">
        <v>32</v>
      </c>
      <c r="S91" t="s">
        <v>32</v>
      </c>
      <c r="U91" t="s">
        <v>879</v>
      </c>
      <c r="W91" t="s">
        <v>33</v>
      </c>
      <c r="X91">
        <v>31.91</v>
      </c>
      <c r="Y91">
        <v>1</v>
      </c>
      <c r="Z91">
        <v>322609000</v>
      </c>
      <c r="AA91">
        <v>10294453190</v>
      </c>
      <c r="AB91">
        <v>1</v>
      </c>
      <c r="AC91">
        <v>1.3259465929215299</v>
      </c>
      <c r="AF91">
        <v>427762304.39582098</v>
      </c>
      <c r="AG91">
        <v>13649895133.270599</v>
      </c>
      <c r="AH91">
        <v>1.11395745249299E-3</v>
      </c>
      <c r="AI91">
        <v>-3.4353529044347198E-3</v>
      </c>
      <c r="AJ91">
        <v>-3.4353529044347198E-3</v>
      </c>
      <c r="AN91" s="28">
        <f>AH91</f>
        <v>1.11395745249299E-3</v>
      </c>
      <c r="AO91" t="str">
        <f>VLOOKUP(N91,'Proforma GICS Map'!$G$5:$H$345,2,FALSE)</f>
        <v>Communications Equipment</v>
      </c>
      <c r="AP91" t="b">
        <v>0</v>
      </c>
      <c r="AQ91" t="s">
        <v>460</v>
      </c>
      <c r="AR91" s="30">
        <v>1.5139487885950178E-3</v>
      </c>
      <c r="AS91" s="27">
        <f>ABS(AR91-AN91)</f>
        <v>3.9999133610202787E-4</v>
      </c>
    </row>
    <row r="92" spans="1:45" x14ac:dyDescent="0.25">
      <c r="A92" t="s">
        <v>2838</v>
      </c>
      <c r="B92" t="s">
        <v>2839</v>
      </c>
      <c r="C92" t="s">
        <v>2840</v>
      </c>
      <c r="D92">
        <v>20221128</v>
      </c>
      <c r="E92" t="s">
        <v>2383</v>
      </c>
      <c r="F92" t="s">
        <v>2384</v>
      </c>
      <c r="G92" t="s">
        <v>2385</v>
      </c>
      <c r="H92" t="s">
        <v>2386</v>
      </c>
      <c r="I92" t="s">
        <v>2387</v>
      </c>
      <c r="J92" t="s">
        <v>2388</v>
      </c>
      <c r="K92" t="s">
        <v>2389</v>
      </c>
      <c r="L92">
        <v>15093701</v>
      </c>
      <c r="M92">
        <v>37846</v>
      </c>
      <c r="N92">
        <v>45202030</v>
      </c>
      <c r="O92" t="s">
        <v>1047</v>
      </c>
      <c r="Q92" t="s">
        <v>43</v>
      </c>
      <c r="R92" t="s">
        <v>32</v>
      </c>
      <c r="S92" t="s">
        <v>32</v>
      </c>
      <c r="U92" t="s">
        <v>912</v>
      </c>
      <c r="W92" t="s">
        <v>33</v>
      </c>
      <c r="X92">
        <v>52.31</v>
      </c>
      <c r="Y92">
        <v>1</v>
      </c>
      <c r="Z92">
        <v>210000000</v>
      </c>
      <c r="AA92">
        <v>10985100000</v>
      </c>
      <c r="AB92">
        <v>0.93</v>
      </c>
      <c r="AC92">
        <v>1.3259465929215299</v>
      </c>
      <c r="AF92">
        <v>258957369.597574</v>
      </c>
      <c r="AG92">
        <v>13546060003.649099</v>
      </c>
      <c r="AH92">
        <v>1.1054835473572201E-3</v>
      </c>
      <c r="AI92">
        <v>-4.3692870201096801E-2</v>
      </c>
      <c r="AJ92">
        <v>-4.3692870201096801E-2</v>
      </c>
      <c r="AN92" s="28">
        <f>AH92</f>
        <v>1.1054835473572201E-3</v>
      </c>
      <c r="AO92" t="str">
        <f>VLOOKUP(N92,'Proforma GICS Map'!$G$5:$H$345,2,FALSE)</f>
        <v>Technology Hardware, Storage &amp; Peripherals</v>
      </c>
      <c r="AP92" t="b">
        <v>0</v>
      </c>
      <c r="AQ92" t="s">
        <v>460</v>
      </c>
      <c r="AR92" s="30">
        <v>1.5024321383080158E-3</v>
      </c>
      <c r="AS92" s="27">
        <f>ABS(AR92-AN92)</f>
        <v>3.9694859095079573E-4</v>
      </c>
    </row>
    <row r="93" spans="1:45" x14ac:dyDescent="0.25">
      <c r="A93" t="s">
        <v>2838</v>
      </c>
      <c r="B93" t="s">
        <v>2839</v>
      </c>
      <c r="C93" t="s">
        <v>2840</v>
      </c>
      <c r="D93">
        <v>20221128</v>
      </c>
      <c r="E93" t="s">
        <v>2452</v>
      </c>
      <c r="F93" t="s">
        <v>2453</v>
      </c>
      <c r="G93" t="s">
        <v>2454</v>
      </c>
      <c r="H93" t="s">
        <v>2455</v>
      </c>
      <c r="I93" t="s">
        <v>2456</v>
      </c>
      <c r="J93" t="s">
        <v>2457</v>
      </c>
      <c r="K93" t="s">
        <v>2458</v>
      </c>
      <c r="L93">
        <v>3009101</v>
      </c>
      <c r="M93">
        <v>746591</v>
      </c>
      <c r="N93">
        <v>50203010</v>
      </c>
      <c r="O93" t="s">
        <v>885</v>
      </c>
      <c r="Q93" t="s">
        <v>31</v>
      </c>
      <c r="R93" t="s">
        <v>32</v>
      </c>
      <c r="S93" t="s">
        <v>32</v>
      </c>
      <c r="U93" t="s">
        <v>912</v>
      </c>
      <c r="W93" t="s">
        <v>33</v>
      </c>
      <c r="X93">
        <v>9.84</v>
      </c>
      <c r="Y93">
        <v>1</v>
      </c>
      <c r="Z93">
        <v>1394701000</v>
      </c>
      <c r="AA93">
        <v>13723857840</v>
      </c>
      <c r="AB93">
        <v>0.74</v>
      </c>
      <c r="AC93">
        <v>1.3259465929215299</v>
      </c>
      <c r="AF93">
        <v>1368481288.92974</v>
      </c>
      <c r="AG93">
        <v>13465855883.0686</v>
      </c>
      <c r="AH93">
        <v>1.09893815070993E-3</v>
      </c>
      <c r="AI93">
        <v>-3.3398821218074602E-2</v>
      </c>
      <c r="AJ93">
        <v>-3.3398821218074602E-2</v>
      </c>
      <c r="AN93" s="28">
        <f>AH93</f>
        <v>1.09893815070993E-3</v>
      </c>
      <c r="AO93" t="str">
        <f>VLOOKUP(N93,'Proforma GICS Map'!$G$5:$H$345,2,FALSE)</f>
        <v>Interactive Media &amp; Services</v>
      </c>
      <c r="AP93" t="b">
        <v>0</v>
      </c>
      <c r="AQ93" t="s">
        <v>460</v>
      </c>
      <c r="AR93" s="30">
        <v>1.49353647061185E-3</v>
      </c>
      <c r="AS93" s="27">
        <f>ABS(AR93-AN93)</f>
        <v>3.9459831990191997E-4</v>
      </c>
    </row>
    <row r="94" spans="1:45" x14ac:dyDescent="0.25">
      <c r="A94" t="s">
        <v>2838</v>
      </c>
      <c r="B94" t="s">
        <v>2839</v>
      </c>
      <c r="C94" t="s">
        <v>2840</v>
      </c>
      <c r="D94">
        <v>20221128</v>
      </c>
      <c r="E94" t="s">
        <v>1281</v>
      </c>
      <c r="F94" t="s">
        <v>1282</v>
      </c>
      <c r="G94" t="s">
        <v>1283</v>
      </c>
      <c r="H94" t="s">
        <v>1284</v>
      </c>
      <c r="I94" t="s">
        <v>1285</v>
      </c>
      <c r="J94" t="s">
        <v>1286</v>
      </c>
      <c r="K94" t="s">
        <v>1287</v>
      </c>
      <c r="L94">
        <v>2354601</v>
      </c>
      <c r="M94">
        <v>814966</v>
      </c>
      <c r="N94">
        <v>45103010</v>
      </c>
      <c r="O94" t="s">
        <v>885</v>
      </c>
      <c r="Q94" t="s">
        <v>31</v>
      </c>
      <c r="R94" t="s">
        <v>32</v>
      </c>
      <c r="S94" t="s">
        <v>32</v>
      </c>
      <c r="U94" t="s">
        <v>879</v>
      </c>
      <c r="W94" t="s">
        <v>33</v>
      </c>
      <c r="X94">
        <v>64.91</v>
      </c>
      <c r="Y94">
        <v>1</v>
      </c>
      <c r="Z94">
        <v>153057000</v>
      </c>
      <c r="AA94">
        <v>9934929870</v>
      </c>
      <c r="AB94">
        <v>1</v>
      </c>
      <c r="AC94">
        <v>1.3259465929215299</v>
      </c>
      <c r="AF94">
        <v>202945407.67278999</v>
      </c>
      <c r="AG94">
        <v>13173186412.0408</v>
      </c>
      <c r="AH94">
        <v>1.07505362008273E-3</v>
      </c>
      <c r="AI94">
        <v>-3.2637853949329297E-2</v>
      </c>
      <c r="AJ94">
        <v>-3.2637853949329297E-2</v>
      </c>
      <c r="AN94" s="28">
        <f>AH94</f>
        <v>1.07505362008273E-3</v>
      </c>
      <c r="AO94" t="str">
        <f>VLOOKUP(N94,'Proforma GICS Map'!$G$5:$H$345,2,FALSE)</f>
        <v>Application Software</v>
      </c>
      <c r="AP94" t="b">
        <v>0</v>
      </c>
      <c r="AQ94" t="s">
        <v>460</v>
      </c>
      <c r="AR94" s="30">
        <v>1.4610756651041667E-3</v>
      </c>
      <c r="AS94" s="27">
        <f>ABS(AR94-AN94)</f>
        <v>3.8602204502143664E-4</v>
      </c>
    </row>
    <row r="95" spans="1:45" x14ac:dyDescent="0.25">
      <c r="A95" t="s">
        <v>2838</v>
      </c>
      <c r="B95" t="s">
        <v>2839</v>
      </c>
      <c r="C95" t="s">
        <v>2840</v>
      </c>
      <c r="D95">
        <v>20221128</v>
      </c>
      <c r="E95" t="s">
        <v>2004</v>
      </c>
      <c r="F95" t="s">
        <v>2005</v>
      </c>
      <c r="G95" t="s">
        <v>2006</v>
      </c>
      <c r="H95" t="s">
        <v>2007</v>
      </c>
      <c r="I95" t="s">
        <v>2008</v>
      </c>
      <c r="J95" t="s">
        <v>2009</v>
      </c>
      <c r="K95" t="s">
        <v>2010</v>
      </c>
      <c r="L95">
        <v>3252601</v>
      </c>
      <c r="M95">
        <v>763522</v>
      </c>
      <c r="N95">
        <v>45102030</v>
      </c>
      <c r="O95" t="s">
        <v>870</v>
      </c>
      <c r="Q95" t="s">
        <v>43</v>
      </c>
      <c r="R95" t="s">
        <v>32</v>
      </c>
      <c r="S95" t="s">
        <v>32</v>
      </c>
      <c r="U95" t="s">
        <v>912</v>
      </c>
      <c r="W95" t="s">
        <v>33</v>
      </c>
      <c r="X95">
        <v>143.5</v>
      </c>
      <c r="Y95">
        <v>1</v>
      </c>
      <c r="Z95">
        <v>68115000</v>
      </c>
      <c r="AA95">
        <v>9774502500</v>
      </c>
      <c r="AB95">
        <v>1</v>
      </c>
      <c r="AC95">
        <v>1.3259465929215299</v>
      </c>
      <c r="AF95">
        <v>90316852.176850006</v>
      </c>
      <c r="AG95">
        <v>12960468287.377899</v>
      </c>
      <c r="AH95">
        <v>1.0576938573933401E-3</v>
      </c>
      <c r="AI95">
        <v>-2.8764805414551599E-2</v>
      </c>
      <c r="AJ95">
        <v>-2.8764805414551599E-2</v>
      </c>
      <c r="AN95" s="28">
        <f>AH95</f>
        <v>1.0576938573933401E-3</v>
      </c>
      <c r="AO95" t="str">
        <f>VLOOKUP(N95,'Proforma GICS Map'!$G$5:$H$345,2,FALSE)</f>
        <v>Internet Services &amp; Infrastructure</v>
      </c>
      <c r="AP95" t="b">
        <v>0</v>
      </c>
      <c r="AQ95" t="s">
        <v>460</v>
      </c>
      <c r="AR95" s="30">
        <v>1.4374824913836902E-3</v>
      </c>
      <c r="AS95" s="27">
        <f>ABS(AR95-AN95)</f>
        <v>3.7978863399035006E-4</v>
      </c>
    </row>
    <row r="96" spans="1:45" x14ac:dyDescent="0.25">
      <c r="A96" t="s">
        <v>2838</v>
      </c>
      <c r="B96" t="s">
        <v>2839</v>
      </c>
      <c r="C96" t="s">
        <v>2840</v>
      </c>
      <c r="D96">
        <v>20221128</v>
      </c>
      <c r="E96" t="s">
        <v>2265</v>
      </c>
      <c r="F96" t="s">
        <v>2266</v>
      </c>
      <c r="G96" t="s">
        <v>2267</v>
      </c>
      <c r="H96" t="s">
        <v>2268</v>
      </c>
      <c r="I96" t="s">
        <v>2269</v>
      </c>
      <c r="J96" t="s">
        <v>2270</v>
      </c>
      <c r="K96" t="s">
        <v>2271</v>
      </c>
      <c r="L96">
        <v>6485301</v>
      </c>
      <c r="M96">
        <v>22599</v>
      </c>
      <c r="N96">
        <v>45301020</v>
      </c>
      <c r="O96" t="s">
        <v>898</v>
      </c>
      <c r="Q96" t="s">
        <v>43</v>
      </c>
      <c r="R96" t="s">
        <v>32</v>
      </c>
      <c r="S96" t="s">
        <v>32</v>
      </c>
      <c r="U96" t="s">
        <v>879</v>
      </c>
      <c r="W96" t="s">
        <v>33</v>
      </c>
      <c r="X96">
        <v>94.21</v>
      </c>
      <c r="Y96">
        <v>1</v>
      </c>
      <c r="Z96">
        <v>103204000</v>
      </c>
      <c r="AA96">
        <v>9722848840</v>
      </c>
      <c r="AB96">
        <v>1</v>
      </c>
      <c r="AC96">
        <v>1.3259465929215299</v>
      </c>
      <c r="AF96">
        <v>136842992.17587301</v>
      </c>
      <c r="AG96">
        <v>12891978292.889</v>
      </c>
      <c r="AH96">
        <v>1.0521044415745999E-3</v>
      </c>
      <c r="AI96">
        <v>-1.8032103397957001E-2</v>
      </c>
      <c r="AJ96">
        <v>-1.8032103397957001E-2</v>
      </c>
      <c r="AN96" s="28">
        <f>AH96</f>
        <v>1.0521044415745999E-3</v>
      </c>
      <c r="AO96" t="str">
        <f>VLOOKUP(N96,'Proforma GICS Map'!$G$5:$H$345,2,FALSE)</f>
        <v>Semiconductors</v>
      </c>
      <c r="AP96" t="b">
        <v>0</v>
      </c>
      <c r="AQ96" t="s">
        <v>460</v>
      </c>
      <c r="AR96" s="30">
        <v>1.4298860708123222E-3</v>
      </c>
      <c r="AS96" s="27">
        <f>ABS(AR96-AN96)</f>
        <v>3.7778162923772225E-4</v>
      </c>
    </row>
    <row r="97" spans="1:45" x14ac:dyDescent="0.25">
      <c r="A97" t="s">
        <v>2838</v>
      </c>
      <c r="B97" t="s">
        <v>2839</v>
      </c>
      <c r="C97" t="s">
        <v>2840</v>
      </c>
      <c r="D97">
        <v>20221128</v>
      </c>
      <c r="E97" t="s">
        <v>1148</v>
      </c>
      <c r="F97" t="s">
        <v>1149</v>
      </c>
      <c r="G97" t="s">
        <v>1150</v>
      </c>
      <c r="H97" t="s">
        <v>1151</v>
      </c>
      <c r="I97" t="s">
        <v>1152</v>
      </c>
      <c r="J97" t="s">
        <v>1153</v>
      </c>
      <c r="K97" t="s">
        <v>1154</v>
      </c>
      <c r="L97">
        <v>18027202</v>
      </c>
      <c r="M97">
        <v>485812</v>
      </c>
      <c r="N97">
        <v>45103010</v>
      </c>
      <c r="O97" t="s">
        <v>885</v>
      </c>
      <c r="Q97" t="s">
        <v>31</v>
      </c>
      <c r="R97" t="s">
        <v>32</v>
      </c>
      <c r="S97" t="s">
        <v>32</v>
      </c>
      <c r="U97" t="s">
        <v>879</v>
      </c>
      <c r="W97" t="s">
        <v>33</v>
      </c>
      <c r="X97">
        <v>61.16</v>
      </c>
      <c r="Y97">
        <v>1</v>
      </c>
      <c r="Z97">
        <v>156025000</v>
      </c>
      <c r="AA97">
        <v>9542489000</v>
      </c>
      <c r="AB97">
        <v>1</v>
      </c>
      <c r="AC97">
        <v>1.3259465929215299</v>
      </c>
      <c r="AF97">
        <v>206880817.16058099</v>
      </c>
      <c r="AG97">
        <v>12652830777.5411</v>
      </c>
      <c r="AH97">
        <v>1.0325877966212099E-3</v>
      </c>
      <c r="AI97">
        <v>-2.4405806348699901E-2</v>
      </c>
      <c r="AJ97">
        <v>-2.4405806348699901E-2</v>
      </c>
      <c r="AN97" s="28">
        <f>AH97</f>
        <v>1.0325877966212099E-3</v>
      </c>
      <c r="AO97" t="str">
        <f>VLOOKUP(N97,'Proforma GICS Map'!$G$5:$H$345,2,FALSE)</f>
        <v>Application Software</v>
      </c>
      <c r="AP97" t="b">
        <v>0</v>
      </c>
      <c r="AQ97" t="s">
        <v>460</v>
      </c>
      <c r="AR97" s="30">
        <v>1.4033615380139766E-3</v>
      </c>
      <c r="AS97" s="27">
        <f>ABS(AR97-AN97)</f>
        <v>3.7077374139276665E-4</v>
      </c>
    </row>
    <row r="98" spans="1:45" x14ac:dyDescent="0.25">
      <c r="A98" t="s">
        <v>2838</v>
      </c>
      <c r="B98" t="s">
        <v>2839</v>
      </c>
      <c r="C98" t="s">
        <v>2840</v>
      </c>
      <c r="D98">
        <v>20221128</v>
      </c>
      <c r="E98" t="s">
        <v>1798</v>
      </c>
      <c r="F98" t="s">
        <v>1799</v>
      </c>
      <c r="G98" t="s">
        <v>1800</v>
      </c>
      <c r="H98">
        <v>466313103</v>
      </c>
      <c r="I98" t="s">
        <v>1801</v>
      </c>
      <c r="J98">
        <v>2471789</v>
      </c>
      <c r="K98" t="s">
        <v>1802</v>
      </c>
      <c r="L98">
        <v>2819501</v>
      </c>
      <c r="M98">
        <v>12633</v>
      </c>
      <c r="N98">
        <v>45203020</v>
      </c>
      <c r="O98" t="s">
        <v>1029</v>
      </c>
      <c r="Q98" t="s">
        <v>31</v>
      </c>
      <c r="R98" t="s">
        <v>32</v>
      </c>
      <c r="S98" t="s">
        <v>32</v>
      </c>
      <c r="U98" t="s">
        <v>879</v>
      </c>
      <c r="W98" t="s">
        <v>33</v>
      </c>
      <c r="X98">
        <v>69.09</v>
      </c>
      <c r="Y98">
        <v>1</v>
      </c>
      <c r="Z98">
        <v>137555000</v>
      </c>
      <c r="AA98">
        <v>9503674950</v>
      </c>
      <c r="AB98">
        <v>1</v>
      </c>
      <c r="AC98">
        <v>1.3259465929215299</v>
      </c>
      <c r="AF98">
        <v>182390583.58932099</v>
      </c>
      <c r="AG98">
        <v>12601365420.1861</v>
      </c>
      <c r="AH98">
        <v>1.0283877483563001E-3</v>
      </c>
      <c r="AI98">
        <v>-2.1803766105054499E-2</v>
      </c>
      <c r="AJ98">
        <v>-2.1803766105054499E-2</v>
      </c>
      <c r="AN98" s="28">
        <f>AH98</f>
        <v>1.0283877483563001E-3</v>
      </c>
      <c r="AO98" t="str">
        <f>VLOOKUP(N98,'Proforma GICS Map'!$G$5:$H$345,2,FALSE)</f>
        <v>Electronic Manufacturing Services</v>
      </c>
      <c r="AP98" t="b">
        <v>0</v>
      </c>
      <c r="AQ98" t="s">
        <v>460</v>
      </c>
      <c r="AR98" s="30">
        <v>1.397653368488756E-3</v>
      </c>
      <c r="AS98" s="27">
        <f>ABS(AR98-AN98)</f>
        <v>3.6926562013245593E-4</v>
      </c>
    </row>
    <row r="99" spans="1:45" x14ac:dyDescent="0.25">
      <c r="A99" t="s">
        <v>2838</v>
      </c>
      <c r="B99" t="s">
        <v>2839</v>
      </c>
      <c r="C99" t="s">
        <v>2840</v>
      </c>
      <c r="D99">
        <v>20221128</v>
      </c>
      <c r="E99" t="s">
        <v>1856</v>
      </c>
      <c r="F99" t="s">
        <v>1857</v>
      </c>
      <c r="G99" t="s">
        <v>1858</v>
      </c>
      <c r="H99">
        <v>518415104</v>
      </c>
      <c r="I99" t="s">
        <v>1859</v>
      </c>
      <c r="J99">
        <v>2506658</v>
      </c>
      <c r="K99" t="s">
        <v>1860</v>
      </c>
      <c r="L99">
        <v>1659701</v>
      </c>
      <c r="M99">
        <v>4564</v>
      </c>
      <c r="N99">
        <v>45301020</v>
      </c>
      <c r="O99" t="s">
        <v>898</v>
      </c>
      <c r="Q99" t="s">
        <v>43</v>
      </c>
      <c r="R99" t="s">
        <v>32</v>
      </c>
      <c r="S99" t="s">
        <v>32</v>
      </c>
      <c r="U99" t="s">
        <v>879</v>
      </c>
      <c r="W99" t="s">
        <v>33</v>
      </c>
      <c r="X99">
        <v>67.53</v>
      </c>
      <c r="Y99">
        <v>1</v>
      </c>
      <c r="Z99">
        <v>137317000</v>
      </c>
      <c r="AA99">
        <v>9273017010</v>
      </c>
      <c r="AB99">
        <v>1</v>
      </c>
      <c r="AC99">
        <v>1.3259465929215299</v>
      </c>
      <c r="AF99">
        <v>182075008.30020499</v>
      </c>
      <c r="AG99">
        <v>12295525310.5128</v>
      </c>
      <c r="AH99">
        <v>1.00342837203029E-3</v>
      </c>
      <c r="AI99">
        <v>-2.1162487317002401E-2</v>
      </c>
      <c r="AJ99">
        <v>-2.1162487317002401E-2</v>
      </c>
      <c r="AN99" s="28">
        <f>AH99</f>
        <v>1.00342837203029E-3</v>
      </c>
      <c r="AO99" t="str">
        <f>VLOOKUP(N99,'Proforma GICS Map'!$G$5:$H$345,2,FALSE)</f>
        <v>Semiconductors</v>
      </c>
      <c r="AP99" t="b">
        <v>0</v>
      </c>
      <c r="AQ99" t="s">
        <v>460</v>
      </c>
      <c r="AR99" s="30">
        <v>1.3637317698960267E-3</v>
      </c>
      <c r="AS99" s="27">
        <f>ABS(AR99-AN99)</f>
        <v>3.6030339786573664E-4</v>
      </c>
    </row>
    <row r="100" spans="1:45" x14ac:dyDescent="0.25">
      <c r="A100" t="s">
        <v>2838</v>
      </c>
      <c r="B100" t="s">
        <v>2839</v>
      </c>
      <c r="C100" t="s">
        <v>2840</v>
      </c>
      <c r="D100">
        <v>20221128</v>
      </c>
      <c r="E100" t="s">
        <v>1475</v>
      </c>
      <c r="F100" t="s">
        <v>1476</v>
      </c>
      <c r="G100" t="s">
        <v>1477</v>
      </c>
      <c r="H100">
        <v>256163106</v>
      </c>
      <c r="I100" t="s">
        <v>1478</v>
      </c>
      <c r="J100" t="s">
        <v>1479</v>
      </c>
      <c r="K100" t="s">
        <v>1480</v>
      </c>
      <c r="L100">
        <v>3330101</v>
      </c>
      <c r="M100">
        <v>814946</v>
      </c>
      <c r="N100">
        <v>45103010</v>
      </c>
      <c r="O100" t="s">
        <v>870</v>
      </c>
      <c r="Q100" t="s">
        <v>43</v>
      </c>
      <c r="R100" t="s">
        <v>32</v>
      </c>
      <c r="S100" t="s">
        <v>32</v>
      </c>
      <c r="U100" t="s">
        <v>879</v>
      </c>
      <c r="W100" t="s">
        <v>33</v>
      </c>
      <c r="X100">
        <v>45.79</v>
      </c>
      <c r="Y100">
        <v>1</v>
      </c>
      <c r="Z100">
        <v>199944000</v>
      </c>
      <c r="AA100">
        <v>9155435760</v>
      </c>
      <c r="AB100">
        <v>1</v>
      </c>
      <c r="AC100">
        <v>1.3259465929215299</v>
      </c>
      <c r="AF100">
        <v>265115065.575102</v>
      </c>
      <c r="AG100">
        <v>12139618852.683901</v>
      </c>
      <c r="AH100">
        <v>9.9070496581400496E-4</v>
      </c>
      <c r="AI100">
        <v>-5.21399087551596E-3</v>
      </c>
      <c r="AJ100">
        <v>-5.21399087551596E-3</v>
      </c>
      <c r="AN100" s="28">
        <f>AH100</f>
        <v>9.9070496581400496E-4</v>
      </c>
      <c r="AO100" t="str">
        <f>VLOOKUP(N100,'Proforma GICS Map'!$G$5:$H$345,2,FALSE)</f>
        <v>Application Software</v>
      </c>
      <c r="AP100" t="b">
        <v>0</v>
      </c>
      <c r="AQ100" t="s">
        <v>460</v>
      </c>
      <c r="AR100" s="30">
        <v>1.3464397401287817E-3</v>
      </c>
      <c r="AS100" s="27">
        <f>ABS(AR100-AN100)</f>
        <v>3.557347743147767E-4</v>
      </c>
    </row>
    <row r="101" spans="1:45" x14ac:dyDescent="0.25">
      <c r="A101" t="s">
        <v>2838</v>
      </c>
      <c r="B101" t="s">
        <v>2839</v>
      </c>
      <c r="C101" t="s">
        <v>2840</v>
      </c>
      <c r="D101">
        <v>20221128</v>
      </c>
      <c r="E101" t="s">
        <v>1605</v>
      </c>
      <c r="F101" t="s">
        <v>1606</v>
      </c>
      <c r="G101" t="s">
        <v>1607</v>
      </c>
      <c r="H101">
        <v>315616102</v>
      </c>
      <c r="I101" t="s">
        <v>1608</v>
      </c>
      <c r="J101">
        <v>2427599</v>
      </c>
      <c r="K101" t="s">
        <v>1609</v>
      </c>
      <c r="L101">
        <v>12107701</v>
      </c>
      <c r="M101">
        <v>28459</v>
      </c>
      <c r="N101">
        <v>45201020</v>
      </c>
      <c r="O101" t="s">
        <v>869</v>
      </c>
      <c r="Q101" t="s">
        <v>43</v>
      </c>
      <c r="R101" t="s">
        <v>32</v>
      </c>
      <c r="S101" t="s">
        <v>32</v>
      </c>
      <c r="U101" t="s">
        <v>879</v>
      </c>
      <c r="W101" t="s">
        <v>33</v>
      </c>
      <c r="X101">
        <v>151.41</v>
      </c>
      <c r="Y101">
        <v>1</v>
      </c>
      <c r="Z101">
        <v>59562000</v>
      </c>
      <c r="AA101">
        <v>9018282420</v>
      </c>
      <c r="AB101">
        <v>1</v>
      </c>
      <c r="AC101">
        <v>1.3259465929215299</v>
      </c>
      <c r="AF101">
        <v>78976030.967592105</v>
      </c>
      <c r="AG101">
        <v>11957760848.803101</v>
      </c>
      <c r="AH101">
        <v>9.75863673867025E-4</v>
      </c>
      <c r="AI101">
        <v>-2.48599214271913E-2</v>
      </c>
      <c r="AJ101">
        <v>-2.48599214271913E-2</v>
      </c>
      <c r="AN101" s="28">
        <f>AH101</f>
        <v>9.75863673867025E-4</v>
      </c>
      <c r="AO101" t="str">
        <f>VLOOKUP(N101,'Proforma GICS Map'!$G$5:$H$345,2,FALSE)</f>
        <v>Communications Equipment</v>
      </c>
      <c r="AP101" t="b">
        <v>0</v>
      </c>
      <c r="AQ101" t="s">
        <v>460</v>
      </c>
      <c r="AR101" s="30">
        <v>1.3262693503943892E-3</v>
      </c>
      <c r="AS101" s="27">
        <f>ABS(AR101-AN101)</f>
        <v>3.5040567652736422E-4</v>
      </c>
    </row>
    <row r="102" spans="1:45" x14ac:dyDescent="0.25">
      <c r="A102" t="s">
        <v>2838</v>
      </c>
      <c r="B102" t="s">
        <v>2839</v>
      </c>
      <c r="C102" t="s">
        <v>2840</v>
      </c>
      <c r="D102">
        <v>20221128</v>
      </c>
      <c r="E102" t="s">
        <v>2185</v>
      </c>
      <c r="F102" t="s">
        <v>2186</v>
      </c>
      <c r="G102" t="s">
        <v>2187</v>
      </c>
      <c r="H102" t="s">
        <v>2188</v>
      </c>
      <c r="I102" t="s">
        <v>2189</v>
      </c>
      <c r="J102" t="s">
        <v>2190</v>
      </c>
      <c r="K102" t="s">
        <v>2191</v>
      </c>
      <c r="L102">
        <v>1973001</v>
      </c>
      <c r="M102">
        <v>351184</v>
      </c>
      <c r="N102">
        <v>45103010</v>
      </c>
      <c r="O102" t="s">
        <v>885</v>
      </c>
      <c r="Q102" t="s">
        <v>43</v>
      </c>
      <c r="R102" t="s">
        <v>32</v>
      </c>
      <c r="S102" t="s">
        <v>32</v>
      </c>
      <c r="U102" t="s">
        <v>879</v>
      </c>
      <c r="W102" t="s">
        <v>33</v>
      </c>
      <c r="X102">
        <v>209</v>
      </c>
      <c r="Y102">
        <v>1</v>
      </c>
      <c r="Z102">
        <v>55278000</v>
      </c>
      <c r="AA102">
        <v>11553102000</v>
      </c>
      <c r="AB102">
        <v>0.74</v>
      </c>
      <c r="AC102">
        <v>1.3259465929215299</v>
      </c>
      <c r="AF102">
        <v>54238800.065002002</v>
      </c>
      <c r="AG102">
        <v>11335909213.5854</v>
      </c>
      <c r="AH102">
        <v>9.2511483978204695E-4</v>
      </c>
      <c r="AI102">
        <v>-2.8539555638188999E-2</v>
      </c>
      <c r="AJ102">
        <v>-2.8539555638188999E-2</v>
      </c>
      <c r="AN102" s="28">
        <f>AH102</f>
        <v>9.2511483978204695E-4</v>
      </c>
      <c r="AO102" t="str">
        <f>VLOOKUP(N102,'Proforma GICS Map'!$G$5:$H$345,2,FALSE)</f>
        <v>Application Software</v>
      </c>
      <c r="AP102" t="b">
        <v>0</v>
      </c>
      <c r="AQ102" t="s">
        <v>460</v>
      </c>
      <c r="AR102" s="30">
        <v>1.2572980124733427E-3</v>
      </c>
      <c r="AS102" s="27">
        <f>ABS(AR102-AN102)</f>
        <v>3.3218317269129573E-4</v>
      </c>
    </row>
    <row r="103" spans="1:45" x14ac:dyDescent="0.25">
      <c r="A103" t="s">
        <v>2838</v>
      </c>
      <c r="B103" t="s">
        <v>2839</v>
      </c>
      <c r="C103" t="s">
        <v>2840</v>
      </c>
      <c r="D103">
        <v>20221128</v>
      </c>
      <c r="E103" t="s">
        <v>1318</v>
      </c>
      <c r="F103" t="s">
        <v>1319</v>
      </c>
      <c r="G103" t="s">
        <v>1320</v>
      </c>
      <c r="H103">
        <v>192422103</v>
      </c>
      <c r="I103" t="s">
        <v>1321</v>
      </c>
      <c r="J103">
        <v>2208288</v>
      </c>
      <c r="K103" t="s">
        <v>1322</v>
      </c>
      <c r="L103">
        <v>1618801</v>
      </c>
      <c r="M103">
        <v>3853</v>
      </c>
      <c r="N103">
        <v>45203010</v>
      </c>
      <c r="O103" t="s">
        <v>953</v>
      </c>
      <c r="Q103" t="s">
        <v>43</v>
      </c>
      <c r="R103" t="s">
        <v>32</v>
      </c>
      <c r="S103" t="s">
        <v>32</v>
      </c>
      <c r="U103" t="s">
        <v>879</v>
      </c>
      <c r="W103" t="s">
        <v>33</v>
      </c>
      <c r="X103">
        <v>48.54</v>
      </c>
      <c r="Y103">
        <v>1</v>
      </c>
      <c r="Z103">
        <v>173397000</v>
      </c>
      <c r="AA103">
        <v>8416690380</v>
      </c>
      <c r="AB103">
        <v>1</v>
      </c>
      <c r="AC103">
        <v>1.3259465929215299</v>
      </c>
      <c r="AF103">
        <v>229915161.372814</v>
      </c>
      <c r="AG103">
        <v>11160081933.0364</v>
      </c>
      <c r="AH103">
        <v>9.1076571053183401E-4</v>
      </c>
      <c r="AI103">
        <v>-8.1732733959950891E-3</v>
      </c>
      <c r="AJ103">
        <v>-8.1732733959950891E-3</v>
      </c>
      <c r="AN103" s="28">
        <f>AH103</f>
        <v>9.1076571053183401E-4</v>
      </c>
      <c r="AO103" t="str">
        <f>VLOOKUP(N103,'Proforma GICS Map'!$G$5:$H$345,2,FALSE)</f>
        <v xml:space="preserve">Electronic Equipment &amp; Instruments </v>
      </c>
      <c r="AP103" t="b">
        <v>0</v>
      </c>
      <c r="AQ103" t="s">
        <v>460</v>
      </c>
      <c r="AR103" s="30">
        <v>1.2377965074588234E-3</v>
      </c>
      <c r="AS103" s="27">
        <f>ABS(AR103-AN103)</f>
        <v>3.2703079692698942E-4</v>
      </c>
    </row>
    <row r="104" spans="1:45" x14ac:dyDescent="0.25">
      <c r="A104" t="s">
        <v>2838</v>
      </c>
      <c r="B104" t="s">
        <v>2839</v>
      </c>
      <c r="C104" t="s">
        <v>2840</v>
      </c>
      <c r="D104">
        <v>20221128</v>
      </c>
      <c r="E104" t="s">
        <v>2246</v>
      </c>
      <c r="F104" t="s">
        <v>2247</v>
      </c>
      <c r="G104" t="s">
        <v>2248</v>
      </c>
      <c r="H104" t="s">
        <v>2249</v>
      </c>
      <c r="I104" t="s">
        <v>2250</v>
      </c>
      <c r="J104" t="s">
        <v>2251</v>
      </c>
      <c r="K104" t="s">
        <v>2252</v>
      </c>
      <c r="L104">
        <v>2575601</v>
      </c>
      <c r="M104">
        <v>576267</v>
      </c>
      <c r="N104">
        <v>45202030</v>
      </c>
      <c r="O104" t="s">
        <v>1047</v>
      </c>
      <c r="Q104" t="s">
        <v>31</v>
      </c>
      <c r="R104" t="s">
        <v>32</v>
      </c>
      <c r="S104" t="s">
        <v>32</v>
      </c>
      <c r="U104" t="s">
        <v>879</v>
      </c>
      <c r="W104" t="s">
        <v>33</v>
      </c>
      <c r="X104">
        <v>29.54</v>
      </c>
      <c r="Y104">
        <v>1</v>
      </c>
      <c r="Z104">
        <v>296022000</v>
      </c>
      <c r="AA104">
        <v>8744489880</v>
      </c>
      <c r="AB104">
        <v>0.94</v>
      </c>
      <c r="AC104">
        <v>1.3259465929215299</v>
      </c>
      <c r="AF104">
        <v>368958800.59002799</v>
      </c>
      <c r="AG104">
        <v>10899042969.429399</v>
      </c>
      <c r="AH104">
        <v>8.8946252130862305E-4</v>
      </c>
      <c r="AI104">
        <v>-3.0203545633617799E-2</v>
      </c>
      <c r="AJ104">
        <v>-3.0203545633617799E-2</v>
      </c>
      <c r="AN104" s="28">
        <f>AH104</f>
        <v>8.8946252130862305E-4</v>
      </c>
      <c r="AO104" t="str">
        <f>VLOOKUP(N104,'Proforma GICS Map'!$G$5:$H$345,2,FALSE)</f>
        <v>Technology Hardware, Storage &amp; Peripherals</v>
      </c>
      <c r="AP104" t="b">
        <v>0</v>
      </c>
      <c r="AQ104" t="s">
        <v>460</v>
      </c>
      <c r="AR104" s="30">
        <v>1.2088439317159061E-3</v>
      </c>
      <c r="AS104" s="27">
        <f>ABS(AR104-AN104)</f>
        <v>3.1938141040728301E-4</v>
      </c>
    </row>
    <row r="105" spans="1:45" x14ac:dyDescent="0.25">
      <c r="A105" t="s">
        <v>2838</v>
      </c>
      <c r="B105" t="s">
        <v>2839</v>
      </c>
      <c r="C105" t="s">
        <v>2840</v>
      </c>
      <c r="D105">
        <v>20221128</v>
      </c>
      <c r="E105" t="s">
        <v>2619</v>
      </c>
      <c r="F105" t="s">
        <v>2620</v>
      </c>
      <c r="G105" t="s">
        <v>2621</v>
      </c>
      <c r="H105" t="s">
        <v>2622</v>
      </c>
      <c r="I105" t="s">
        <v>2623</v>
      </c>
      <c r="J105" t="s">
        <v>2624</v>
      </c>
      <c r="K105" t="s">
        <v>2625</v>
      </c>
      <c r="L105">
        <v>2736401</v>
      </c>
      <c r="M105">
        <v>698452</v>
      </c>
      <c r="N105">
        <v>45102030</v>
      </c>
      <c r="O105" t="s">
        <v>870</v>
      </c>
      <c r="Q105" t="s">
        <v>31</v>
      </c>
      <c r="R105" t="s">
        <v>32</v>
      </c>
      <c r="S105" t="s">
        <v>32</v>
      </c>
      <c r="U105" t="s">
        <v>912</v>
      </c>
      <c r="W105" t="s">
        <v>33</v>
      </c>
      <c r="X105">
        <v>46.77</v>
      </c>
      <c r="Y105">
        <v>1</v>
      </c>
      <c r="Z105">
        <v>173308000</v>
      </c>
      <c r="AA105">
        <v>8105615160</v>
      </c>
      <c r="AB105">
        <v>1</v>
      </c>
      <c r="AC105">
        <v>1.3259465929215299</v>
      </c>
      <c r="AF105">
        <v>229797152.12604401</v>
      </c>
      <c r="AG105">
        <v>10747612804.935101</v>
      </c>
      <c r="AH105">
        <v>8.7710442195154204E-4</v>
      </c>
      <c r="AI105">
        <v>-3.6861614497528797E-2</v>
      </c>
      <c r="AJ105">
        <v>-3.6861614497528797E-2</v>
      </c>
      <c r="AN105" s="28">
        <f>AH105</f>
        <v>8.7710442195154204E-4</v>
      </c>
      <c r="AO105" t="str">
        <f>VLOOKUP(N105,'Proforma GICS Map'!$G$5:$H$345,2,FALSE)</f>
        <v>Internet Services &amp; Infrastructure</v>
      </c>
      <c r="AP105" t="b">
        <v>0</v>
      </c>
      <c r="AQ105" t="s">
        <v>460</v>
      </c>
      <c r="AR105" s="30">
        <v>1.1920483804054691E-3</v>
      </c>
      <c r="AS105" s="27">
        <f>ABS(AR105-AN105)</f>
        <v>3.1494395845392705E-4</v>
      </c>
    </row>
    <row r="106" spans="1:45" x14ac:dyDescent="0.25">
      <c r="A106" t="s">
        <v>2838</v>
      </c>
      <c r="B106" t="s">
        <v>2839</v>
      </c>
      <c r="C106" t="s">
        <v>2840</v>
      </c>
      <c r="D106">
        <v>20221128</v>
      </c>
      <c r="E106" t="s">
        <v>2120</v>
      </c>
      <c r="F106" t="s">
        <v>2121</v>
      </c>
      <c r="G106" t="s">
        <v>2122</v>
      </c>
      <c r="H106" s="1">
        <v>683715106</v>
      </c>
      <c r="I106" t="s">
        <v>2123</v>
      </c>
      <c r="J106">
        <v>2655657</v>
      </c>
      <c r="K106" t="s">
        <v>2124</v>
      </c>
      <c r="L106">
        <v>6187001</v>
      </c>
      <c r="M106">
        <v>25830</v>
      </c>
      <c r="N106">
        <v>45103010</v>
      </c>
      <c r="O106" t="s">
        <v>885</v>
      </c>
      <c r="Q106" t="s">
        <v>43</v>
      </c>
      <c r="R106" t="s">
        <v>41</v>
      </c>
      <c r="S106" t="s">
        <v>32</v>
      </c>
      <c r="W106" t="s">
        <v>33</v>
      </c>
      <c r="X106">
        <v>29.62</v>
      </c>
      <c r="Y106">
        <v>1</v>
      </c>
      <c r="Z106">
        <v>269523000</v>
      </c>
      <c r="AA106">
        <v>7983271260</v>
      </c>
      <c r="AB106">
        <v>1</v>
      </c>
      <c r="AC106">
        <v>1.3259465929215299</v>
      </c>
      <c r="AF106">
        <v>357373103.56398898</v>
      </c>
      <c r="AG106">
        <v>10585391327.5653</v>
      </c>
      <c r="AH106">
        <v>8.6386565184333995E-4</v>
      </c>
      <c r="AI106">
        <v>-6.04026845637583E-3</v>
      </c>
      <c r="AJ106">
        <v>-6.04026845637583E-3</v>
      </c>
      <c r="AN106" s="28">
        <f>AH106</f>
        <v>8.6386565184333995E-4</v>
      </c>
      <c r="AO106" t="str">
        <f>VLOOKUP(N106,'Proforma GICS Map'!$G$5:$H$345,2,FALSE)</f>
        <v>Application Software</v>
      </c>
      <c r="AP106" t="b">
        <v>0</v>
      </c>
      <c r="AQ106" t="s">
        <v>460</v>
      </c>
      <c r="AR106" s="30">
        <v>1.1740559338152107E-3</v>
      </c>
      <c r="AS106" s="27">
        <f>ABS(AR106-AN106)</f>
        <v>3.1019028197187078E-4</v>
      </c>
    </row>
    <row r="107" spans="1:45" x14ac:dyDescent="0.25">
      <c r="A107" t="s">
        <v>2838</v>
      </c>
      <c r="B107" t="s">
        <v>2839</v>
      </c>
      <c r="C107" t="s">
        <v>2840</v>
      </c>
      <c r="D107">
        <v>20221128</v>
      </c>
      <c r="E107" t="s">
        <v>2657</v>
      </c>
      <c r="F107" t="s">
        <v>2658</v>
      </c>
      <c r="G107" t="s">
        <v>2659</v>
      </c>
      <c r="H107" t="s">
        <v>2660</v>
      </c>
      <c r="I107" t="s">
        <v>2661</v>
      </c>
      <c r="J107" t="s">
        <v>2662</v>
      </c>
      <c r="K107" t="s">
        <v>2663</v>
      </c>
      <c r="L107">
        <v>3689801</v>
      </c>
      <c r="M107">
        <v>8112173</v>
      </c>
      <c r="N107">
        <v>45103010</v>
      </c>
      <c r="O107" t="s">
        <v>885</v>
      </c>
      <c r="Q107" t="s">
        <v>31</v>
      </c>
      <c r="R107" t="s">
        <v>32</v>
      </c>
      <c r="S107" t="s">
        <v>32</v>
      </c>
      <c r="U107" t="s">
        <v>912</v>
      </c>
      <c r="W107" t="s">
        <v>33</v>
      </c>
      <c r="X107">
        <v>35.51</v>
      </c>
      <c r="Y107">
        <v>1</v>
      </c>
      <c r="Z107">
        <v>372192675</v>
      </c>
      <c r="AA107">
        <v>13216561889.25</v>
      </c>
      <c r="AB107">
        <v>0.59</v>
      </c>
      <c r="AC107">
        <v>1.3259465929215299</v>
      </c>
      <c r="AF107">
        <v>291169489.50269401</v>
      </c>
      <c r="AG107">
        <v>10339428572.240601</v>
      </c>
      <c r="AH107">
        <v>8.4379282039265605E-4</v>
      </c>
      <c r="AI107">
        <v>-5.0434295320818104E-3</v>
      </c>
      <c r="AJ107">
        <v>-5.0434295320818104E-3</v>
      </c>
      <c r="AN107" s="28">
        <f>AH107</f>
        <v>8.4379282039265605E-4</v>
      </c>
      <c r="AO107" t="str">
        <f>VLOOKUP(N107,'Proforma GICS Map'!$G$5:$H$345,2,FALSE)</f>
        <v>Application Software</v>
      </c>
      <c r="AP107" t="b">
        <v>0</v>
      </c>
      <c r="AQ107" t="s">
        <v>460</v>
      </c>
      <c r="AR107" s="30">
        <v>1.1467755033190315E-3</v>
      </c>
      <c r="AS107" s="27">
        <f>ABS(AR107-AN107)</f>
        <v>3.0298268292637542E-4</v>
      </c>
    </row>
    <row r="108" spans="1:45" x14ac:dyDescent="0.25">
      <c r="A108" t="s">
        <v>2838</v>
      </c>
      <c r="B108" t="s">
        <v>2839</v>
      </c>
      <c r="C108" t="s">
        <v>2840</v>
      </c>
      <c r="D108">
        <v>20221128</v>
      </c>
      <c r="E108" t="s">
        <v>1909</v>
      </c>
      <c r="F108" t="s">
        <v>1910</v>
      </c>
      <c r="G108" t="s">
        <v>1911</v>
      </c>
      <c r="H108">
        <v>562750109</v>
      </c>
      <c r="I108" t="s">
        <v>1912</v>
      </c>
      <c r="J108">
        <v>2239471</v>
      </c>
      <c r="K108" t="s">
        <v>1913</v>
      </c>
      <c r="L108">
        <v>10982601</v>
      </c>
      <c r="M108">
        <v>25536</v>
      </c>
      <c r="N108">
        <v>45103010</v>
      </c>
      <c r="O108" t="s">
        <v>885</v>
      </c>
      <c r="Q108" t="s">
        <v>43</v>
      </c>
      <c r="R108" t="s">
        <v>32</v>
      </c>
      <c r="S108" t="s">
        <v>32</v>
      </c>
      <c r="U108" t="s">
        <v>879</v>
      </c>
      <c r="W108" t="s">
        <v>33</v>
      </c>
      <c r="X108">
        <v>121.25</v>
      </c>
      <c r="Y108">
        <v>1</v>
      </c>
      <c r="Z108">
        <v>62719000</v>
      </c>
      <c r="AA108">
        <v>7604678750</v>
      </c>
      <c r="AB108">
        <v>1</v>
      </c>
      <c r="AC108">
        <v>1.3259465929215299</v>
      </c>
      <c r="AF108">
        <v>83162044.361445397</v>
      </c>
      <c r="AG108">
        <v>10083397878.825199</v>
      </c>
      <c r="AH108">
        <v>8.2289835225114803E-4</v>
      </c>
      <c r="AI108">
        <v>-2.03603458026985E-2</v>
      </c>
      <c r="AJ108">
        <v>-2.03603458026985E-2</v>
      </c>
      <c r="AN108" s="28">
        <f>AH108</f>
        <v>8.2289835225114803E-4</v>
      </c>
      <c r="AO108" t="str">
        <f>VLOOKUP(N108,'Proforma GICS Map'!$G$5:$H$345,2,FALSE)</f>
        <v>Application Software</v>
      </c>
      <c r="AP108" t="b">
        <v>0</v>
      </c>
      <c r="AQ108" t="s">
        <v>460</v>
      </c>
      <c r="AR108" s="30">
        <v>1.1183784091029294E-3</v>
      </c>
      <c r="AS108" s="27">
        <f>ABS(AR108-AN108)</f>
        <v>2.954800568517814E-4</v>
      </c>
    </row>
    <row r="109" spans="1:45" x14ac:dyDescent="0.25">
      <c r="A109" t="s">
        <v>2838</v>
      </c>
      <c r="B109" t="s">
        <v>2839</v>
      </c>
      <c r="C109" t="s">
        <v>2840</v>
      </c>
      <c r="D109">
        <v>20221128</v>
      </c>
      <c r="E109" t="s">
        <v>2103</v>
      </c>
      <c r="F109" t="s">
        <v>2104</v>
      </c>
      <c r="G109" t="s">
        <v>2105</v>
      </c>
      <c r="H109">
        <v>679295105</v>
      </c>
      <c r="I109" t="s">
        <v>2106</v>
      </c>
      <c r="J109" t="s">
        <v>2107</v>
      </c>
      <c r="K109" t="s">
        <v>2108</v>
      </c>
      <c r="L109">
        <v>3073601</v>
      </c>
      <c r="M109">
        <v>748114</v>
      </c>
      <c r="N109">
        <v>45102030</v>
      </c>
      <c r="O109" t="s">
        <v>870</v>
      </c>
      <c r="Q109" t="s">
        <v>43</v>
      </c>
      <c r="R109" t="s">
        <v>32</v>
      </c>
      <c r="S109" t="s">
        <v>32</v>
      </c>
      <c r="U109" t="s">
        <v>912</v>
      </c>
      <c r="W109" t="s">
        <v>33</v>
      </c>
      <c r="X109">
        <v>50.2</v>
      </c>
      <c r="Y109">
        <v>1</v>
      </c>
      <c r="Z109">
        <v>150803000</v>
      </c>
      <c r="AA109">
        <v>7570310600</v>
      </c>
      <c r="AB109">
        <v>1</v>
      </c>
      <c r="AC109">
        <v>1.3259465929215299</v>
      </c>
      <c r="AF109">
        <v>199956724.05234501</v>
      </c>
      <c r="AG109">
        <v>10037827547.4277</v>
      </c>
      <c r="AH109">
        <v>8.19179392524556E-4</v>
      </c>
      <c r="AI109">
        <v>2.1960471151926501E-3</v>
      </c>
      <c r="AJ109">
        <v>2.1960471151926501E-3</v>
      </c>
      <c r="AN109" s="28">
        <f>AH109</f>
        <v>8.19179392524556E-4</v>
      </c>
      <c r="AO109" t="str">
        <f>VLOOKUP(N109,'Proforma GICS Map'!$G$5:$H$345,2,FALSE)</f>
        <v>Internet Services &amp; Infrastructure</v>
      </c>
      <c r="AP109" t="b">
        <v>0</v>
      </c>
      <c r="AQ109" t="s">
        <v>460</v>
      </c>
      <c r="AR109" s="30">
        <v>1.1133240737148879E-3</v>
      </c>
      <c r="AS109" s="27">
        <f>ABS(AR109-AN109)</f>
        <v>2.9414468119033188E-4</v>
      </c>
    </row>
    <row r="110" spans="1:45" x14ac:dyDescent="0.25">
      <c r="A110" t="s">
        <v>2838</v>
      </c>
      <c r="B110" t="s">
        <v>2839</v>
      </c>
      <c r="C110" t="s">
        <v>2840</v>
      </c>
      <c r="D110">
        <v>20221128</v>
      </c>
      <c r="E110" t="s">
        <v>1128</v>
      </c>
      <c r="F110" t="s">
        <v>1129</v>
      </c>
      <c r="G110" t="s">
        <v>1130</v>
      </c>
      <c r="H110" t="s">
        <v>1131</v>
      </c>
      <c r="I110" t="s">
        <v>1132</v>
      </c>
      <c r="J110" t="s">
        <v>1133</v>
      </c>
      <c r="K110" t="s">
        <v>1134</v>
      </c>
      <c r="L110">
        <v>3707601</v>
      </c>
      <c r="M110">
        <v>8112237</v>
      </c>
      <c r="N110">
        <v>45103010</v>
      </c>
      <c r="O110" t="s">
        <v>885</v>
      </c>
      <c r="Q110" t="s">
        <v>43</v>
      </c>
      <c r="R110" t="s">
        <v>32</v>
      </c>
      <c r="S110" t="s">
        <v>32</v>
      </c>
      <c r="U110" t="s">
        <v>879</v>
      </c>
      <c r="W110" t="s">
        <v>33</v>
      </c>
      <c r="X110">
        <v>38.07</v>
      </c>
      <c r="Y110">
        <v>1</v>
      </c>
      <c r="Z110">
        <v>276775000</v>
      </c>
      <c r="AA110">
        <v>10536824250</v>
      </c>
      <c r="AB110">
        <v>0.71</v>
      </c>
      <c r="AC110">
        <v>1.3259465929215299</v>
      </c>
      <c r="AF110">
        <v>260562096.461658</v>
      </c>
      <c r="AG110">
        <v>9919599012.2953205</v>
      </c>
      <c r="AH110">
        <v>8.0953085262573503E-4</v>
      </c>
      <c r="AI110">
        <v>-1.2451361867704199E-2</v>
      </c>
      <c r="AJ110">
        <v>-1.2451361867704199E-2</v>
      </c>
      <c r="AN110" s="28">
        <f>AH110</f>
        <v>8.0953085262573503E-4</v>
      </c>
      <c r="AO110" t="str">
        <f>VLOOKUP(N110,'Proforma GICS Map'!$G$5:$H$345,2,FALSE)</f>
        <v>Application Software</v>
      </c>
      <c r="AP110" t="b">
        <v>0</v>
      </c>
      <c r="AQ110" t="s">
        <v>460</v>
      </c>
      <c r="AR110" s="30">
        <v>1.1002110097833703E-3</v>
      </c>
      <c r="AS110" s="27">
        <f>ABS(AR110-AN110)</f>
        <v>2.906801571576353E-4</v>
      </c>
    </row>
    <row r="111" spans="1:45" x14ac:dyDescent="0.25">
      <c r="A111" t="s">
        <v>2838</v>
      </c>
      <c r="B111" t="s">
        <v>2839</v>
      </c>
      <c r="C111" t="s">
        <v>2840</v>
      </c>
      <c r="D111">
        <v>20221128</v>
      </c>
      <c r="E111" t="s">
        <v>1513</v>
      </c>
      <c r="F111" t="s">
        <v>1514</v>
      </c>
      <c r="G111" t="s">
        <v>1515</v>
      </c>
      <c r="H111">
        <v>268150109</v>
      </c>
      <c r="I111" t="s">
        <v>1516</v>
      </c>
      <c r="J111" t="s">
        <v>1517</v>
      </c>
      <c r="K111" t="s">
        <v>1518</v>
      </c>
      <c r="L111">
        <v>3544701</v>
      </c>
      <c r="M111">
        <v>8031665</v>
      </c>
      <c r="N111">
        <v>45103010</v>
      </c>
      <c r="O111" t="s">
        <v>885</v>
      </c>
      <c r="Q111" t="s">
        <v>31</v>
      </c>
      <c r="R111" t="s">
        <v>32</v>
      </c>
      <c r="S111" t="s">
        <v>32</v>
      </c>
      <c r="U111" t="s">
        <v>879</v>
      </c>
      <c r="W111" t="s">
        <v>33</v>
      </c>
      <c r="X111">
        <v>36.78</v>
      </c>
      <c r="Y111">
        <v>1</v>
      </c>
      <c r="Z111">
        <v>287340000</v>
      </c>
      <c r="AA111">
        <v>10568365200</v>
      </c>
      <c r="AB111">
        <v>0.7</v>
      </c>
      <c r="AC111">
        <v>1.3259465929215299</v>
      </c>
      <c r="AF111">
        <v>266698245.80704999</v>
      </c>
      <c r="AG111">
        <v>9809161480.7833195</v>
      </c>
      <c r="AH111">
        <v>8.0051813054533903E-4</v>
      </c>
      <c r="AI111">
        <v>1.9068373740125299E-3</v>
      </c>
      <c r="AJ111">
        <v>1.9068373740125299E-3</v>
      </c>
      <c r="AN111" s="28">
        <f>AH111</f>
        <v>8.0051813054533903E-4</v>
      </c>
      <c r="AO111" t="str">
        <f>VLOOKUP(N111,'Proforma GICS Map'!$G$5:$H$345,2,FALSE)</f>
        <v>Application Software</v>
      </c>
      <c r="AP111" t="b">
        <v>0</v>
      </c>
      <c r="AQ111" t="s">
        <v>460</v>
      </c>
      <c r="AR111" s="30">
        <v>1.0879620682775499E-3</v>
      </c>
      <c r="AS111" s="27">
        <f>ABS(AR111-AN111)</f>
        <v>2.8744393773221086E-4</v>
      </c>
    </row>
    <row r="112" spans="1:45" x14ac:dyDescent="0.25">
      <c r="A112" t="s">
        <v>2838</v>
      </c>
      <c r="B112" t="s">
        <v>2839</v>
      </c>
      <c r="C112" t="s">
        <v>2840</v>
      </c>
      <c r="D112">
        <v>20221128</v>
      </c>
      <c r="E112" t="s">
        <v>2817</v>
      </c>
      <c r="F112" t="s">
        <v>2818</v>
      </c>
      <c r="G112" t="s">
        <v>2819</v>
      </c>
      <c r="H112" t="s">
        <v>2820</v>
      </c>
      <c r="I112" t="s">
        <v>2821</v>
      </c>
      <c r="J112" t="s">
        <v>2822</v>
      </c>
      <c r="K112" t="s">
        <v>2823</v>
      </c>
      <c r="L112">
        <v>2263801</v>
      </c>
      <c r="M112">
        <v>8107384</v>
      </c>
      <c r="N112">
        <v>50203010</v>
      </c>
      <c r="O112" t="s">
        <v>1586</v>
      </c>
      <c r="Q112" t="s">
        <v>43</v>
      </c>
      <c r="R112" t="s">
        <v>32</v>
      </c>
      <c r="S112" t="s">
        <v>32</v>
      </c>
      <c r="U112" t="s">
        <v>912</v>
      </c>
      <c r="W112" t="s">
        <v>33</v>
      </c>
      <c r="X112">
        <v>27.23</v>
      </c>
      <c r="Y112">
        <v>1</v>
      </c>
      <c r="Z112">
        <v>403442000</v>
      </c>
      <c r="AA112">
        <v>10985725660</v>
      </c>
      <c r="AB112">
        <v>0.67</v>
      </c>
      <c r="AC112">
        <v>1.3259465929215299</v>
      </c>
      <c r="AF112">
        <v>358411505.37876999</v>
      </c>
      <c r="AG112">
        <v>9759545291.4638996</v>
      </c>
      <c r="AH112">
        <v>7.9646899146280101E-4</v>
      </c>
      <c r="AI112">
        <v>-2.0503597122302101E-2</v>
      </c>
      <c r="AJ112">
        <v>-2.0503597122302101E-2</v>
      </c>
      <c r="AN112" s="28">
        <f>AH112</f>
        <v>7.9646899146280101E-4</v>
      </c>
      <c r="AO112" t="str">
        <f>VLOOKUP(N112,'Proforma GICS Map'!$G$5:$H$345,2,FALSE)</f>
        <v>Interactive Media &amp; Services</v>
      </c>
      <c r="AP112" t="b">
        <v>0</v>
      </c>
      <c r="AQ112" t="s">
        <v>460</v>
      </c>
      <c r="AR112" s="30">
        <v>1.0824589952516087E-3</v>
      </c>
      <c r="AS112" s="27">
        <f>ABS(AR112-AN112)</f>
        <v>2.8599000378880766E-4</v>
      </c>
    </row>
    <row r="113" spans="1:45" x14ac:dyDescent="0.25">
      <c r="A113" t="s">
        <v>2838</v>
      </c>
      <c r="B113" t="s">
        <v>2839</v>
      </c>
      <c r="C113" t="s">
        <v>2840</v>
      </c>
      <c r="D113">
        <v>20221128</v>
      </c>
      <c r="E113" t="s">
        <v>1059</v>
      </c>
      <c r="F113" t="s">
        <v>1060</v>
      </c>
      <c r="G113" t="s">
        <v>1061</v>
      </c>
      <c r="H113">
        <v>42735100</v>
      </c>
      <c r="I113" t="s">
        <v>1062</v>
      </c>
      <c r="J113">
        <v>2051404</v>
      </c>
      <c r="K113" t="s">
        <v>1063</v>
      </c>
      <c r="L113">
        <v>177301</v>
      </c>
      <c r="M113">
        <v>7366</v>
      </c>
      <c r="N113">
        <v>45203030</v>
      </c>
      <c r="O113" t="s">
        <v>1029</v>
      </c>
      <c r="Q113" t="s">
        <v>31</v>
      </c>
      <c r="R113" t="s">
        <v>32</v>
      </c>
      <c r="S113" t="s">
        <v>32</v>
      </c>
      <c r="U113" t="s">
        <v>879</v>
      </c>
      <c r="W113" t="s">
        <v>33</v>
      </c>
      <c r="X113">
        <v>105.89</v>
      </c>
      <c r="Y113">
        <v>1</v>
      </c>
      <c r="Z113">
        <v>64172000</v>
      </c>
      <c r="AA113">
        <v>6795173080</v>
      </c>
      <c r="AB113">
        <v>1</v>
      </c>
      <c r="AC113">
        <v>1.3259465929215299</v>
      </c>
      <c r="AF113">
        <v>85088644.7609604</v>
      </c>
      <c r="AG113">
        <v>9010036593.7380905</v>
      </c>
      <c r="AH113">
        <v>7.3530216260527198E-4</v>
      </c>
      <c r="AI113">
        <v>-3.7975833560461497E-2</v>
      </c>
      <c r="AJ113">
        <v>-3.7975833560461497E-2</v>
      </c>
      <c r="AN113" s="28">
        <f>AH113</f>
        <v>7.3530216260527198E-4</v>
      </c>
      <c r="AO113" t="str">
        <f>VLOOKUP(N113,'Proforma GICS Map'!$G$5:$H$345,2,FALSE)</f>
        <v>Technology Distributors</v>
      </c>
      <c r="AP113" t="b">
        <v>1</v>
      </c>
      <c r="AQ113" t="s">
        <v>460</v>
      </c>
      <c r="AR113" s="30">
        <v>9.9932884854464802E-4</v>
      </c>
      <c r="AS113" s="27">
        <f>ABS(AR113-AN113)</f>
        <v>2.6402668593937604E-4</v>
      </c>
    </row>
    <row r="114" spans="1:45" x14ac:dyDescent="0.25">
      <c r="A114" t="s">
        <v>2838</v>
      </c>
      <c r="B114" t="s">
        <v>2839</v>
      </c>
      <c r="C114" t="s">
        <v>2840</v>
      </c>
      <c r="D114">
        <v>20221128</v>
      </c>
      <c r="E114" t="s">
        <v>1071</v>
      </c>
      <c r="F114" t="s">
        <v>1072</v>
      </c>
      <c r="G114" t="s">
        <v>1073</v>
      </c>
      <c r="H114" t="s">
        <v>1074</v>
      </c>
      <c r="I114" t="s">
        <v>1075</v>
      </c>
      <c r="J114" t="s">
        <v>1076</v>
      </c>
      <c r="K114" t="s">
        <v>1077</v>
      </c>
      <c r="L114">
        <v>3087001</v>
      </c>
      <c r="M114">
        <v>212462</v>
      </c>
      <c r="N114">
        <v>45103010</v>
      </c>
      <c r="O114" t="s">
        <v>885</v>
      </c>
      <c r="Q114" t="s">
        <v>43</v>
      </c>
      <c r="R114" t="s">
        <v>32</v>
      </c>
      <c r="S114" t="s">
        <v>32</v>
      </c>
      <c r="U114" t="s">
        <v>879</v>
      </c>
      <c r="W114" t="s">
        <v>33</v>
      </c>
      <c r="X114">
        <v>230.77</v>
      </c>
      <c r="Y114">
        <v>1</v>
      </c>
      <c r="Z114">
        <v>64306000</v>
      </c>
      <c r="AA114">
        <v>14839895620</v>
      </c>
      <c r="AB114">
        <v>0.45</v>
      </c>
      <c r="AC114">
        <v>1.3259465929215299</v>
      </c>
      <c r="AF114">
        <v>38369844.721985303</v>
      </c>
      <c r="AG114">
        <v>8854609066.4925594</v>
      </c>
      <c r="AH114">
        <v>7.2261784154585898E-4</v>
      </c>
      <c r="AI114">
        <v>-5.2979317137229101E-2</v>
      </c>
      <c r="AJ114">
        <v>-5.2979317137229101E-2</v>
      </c>
      <c r="AN114" s="28">
        <f>AH114</f>
        <v>7.2261784154585898E-4</v>
      </c>
      <c r="AO114" t="str">
        <f>VLOOKUP(N114,'Proforma GICS Map'!$G$5:$H$345,2,FALSE)</f>
        <v>Application Software</v>
      </c>
      <c r="AP114" t="b">
        <v>1</v>
      </c>
      <c r="AQ114" t="s">
        <v>460</v>
      </c>
      <c r="AR114" s="30">
        <v>9.8208993833396436E-4</v>
      </c>
      <c r="AS114" s="27">
        <f>ABS(AR114-AN114)</f>
        <v>2.5947209678810537E-4</v>
      </c>
    </row>
    <row r="115" spans="1:45" x14ac:dyDescent="0.25">
      <c r="A115" t="s">
        <v>2838</v>
      </c>
      <c r="B115" t="s">
        <v>2839</v>
      </c>
      <c r="C115" t="s">
        <v>2840</v>
      </c>
      <c r="D115">
        <v>20221128</v>
      </c>
      <c r="E115" t="s">
        <v>1419</v>
      </c>
      <c r="F115" t="s">
        <v>1420</v>
      </c>
      <c r="G115" t="s">
        <v>1421</v>
      </c>
      <c r="H115" t="s">
        <v>1422</v>
      </c>
      <c r="I115" t="s">
        <v>1423</v>
      </c>
      <c r="J115" t="s">
        <v>1424</v>
      </c>
      <c r="K115" t="s">
        <v>1425</v>
      </c>
      <c r="L115">
        <v>333601</v>
      </c>
      <c r="M115">
        <v>5091</v>
      </c>
      <c r="N115">
        <v>45102010</v>
      </c>
      <c r="O115" t="s">
        <v>1233</v>
      </c>
      <c r="Q115" t="s">
        <v>31</v>
      </c>
      <c r="R115" t="s">
        <v>32</v>
      </c>
      <c r="S115" t="s">
        <v>32</v>
      </c>
      <c r="U115" t="s">
        <v>879</v>
      </c>
      <c r="W115" t="s">
        <v>33</v>
      </c>
      <c r="X115">
        <v>28.95</v>
      </c>
      <c r="Y115">
        <v>1</v>
      </c>
      <c r="Z115">
        <v>229877000</v>
      </c>
      <c r="AA115">
        <v>6654939150</v>
      </c>
      <c r="AB115">
        <v>1</v>
      </c>
      <c r="AC115">
        <v>1.3259465929215299</v>
      </c>
      <c r="AF115">
        <v>304804624.94102198</v>
      </c>
      <c r="AG115">
        <v>8824093892.0426006</v>
      </c>
      <c r="AH115">
        <v>7.2012752160854302E-4</v>
      </c>
      <c r="AI115">
        <v>-2.45956873315363E-2</v>
      </c>
      <c r="AJ115">
        <v>-2.45956873315363E-2</v>
      </c>
      <c r="AN115" s="28">
        <f>AH115</f>
        <v>7.2012752160854302E-4</v>
      </c>
      <c r="AO115" t="str">
        <f>VLOOKUP(N115,'Proforma GICS Map'!$G$5:$H$345,2,FALSE)</f>
        <v>IT Consulting &amp; Other Services</v>
      </c>
      <c r="AP115" t="b">
        <v>0</v>
      </c>
      <c r="AQ115" t="s">
        <v>460</v>
      </c>
      <c r="AR115" s="30">
        <v>9.7870541332910365E-4</v>
      </c>
      <c r="AS115" s="27">
        <f>ABS(AR115-AN115)</f>
        <v>2.5857789172056063E-4</v>
      </c>
    </row>
    <row r="116" spans="1:45" x14ac:dyDescent="0.25">
      <c r="A116" t="s">
        <v>2838</v>
      </c>
      <c r="B116" t="s">
        <v>2839</v>
      </c>
      <c r="C116" t="s">
        <v>2840</v>
      </c>
      <c r="D116">
        <v>20221128</v>
      </c>
      <c r="E116" t="s">
        <v>1234</v>
      </c>
      <c r="F116" t="s">
        <v>1235</v>
      </c>
      <c r="G116" t="s">
        <v>1236</v>
      </c>
      <c r="H116">
        <v>171779309</v>
      </c>
      <c r="I116" t="s">
        <v>1237</v>
      </c>
      <c r="J116" t="s">
        <v>1238</v>
      </c>
      <c r="K116" t="s">
        <v>1239</v>
      </c>
      <c r="L116">
        <v>6435601</v>
      </c>
      <c r="M116">
        <v>19911</v>
      </c>
      <c r="N116">
        <v>45201020</v>
      </c>
      <c r="O116" t="s">
        <v>869</v>
      </c>
      <c r="Q116" t="s">
        <v>31</v>
      </c>
      <c r="R116" t="s">
        <v>32</v>
      </c>
      <c r="S116" t="s">
        <v>32</v>
      </c>
      <c r="U116" t="s">
        <v>879</v>
      </c>
      <c r="W116" t="s">
        <v>33</v>
      </c>
      <c r="X116">
        <v>42.62</v>
      </c>
      <c r="Y116">
        <v>1</v>
      </c>
      <c r="Z116">
        <v>149705000</v>
      </c>
      <c r="AA116">
        <v>6380427100</v>
      </c>
      <c r="AB116">
        <v>1</v>
      </c>
      <c r="AC116">
        <v>1.3259465929215299</v>
      </c>
      <c r="AF116">
        <v>198500834.693317</v>
      </c>
      <c r="AG116">
        <v>8460105574.6291904</v>
      </c>
      <c r="AH116">
        <v>6.9042271473316002E-4</v>
      </c>
      <c r="AI116">
        <v>-3.3779188392654702E-2</v>
      </c>
      <c r="AJ116">
        <v>-3.3779188392654702E-2</v>
      </c>
      <c r="AN116" s="28">
        <f>AH116</f>
        <v>6.9042271473316002E-4</v>
      </c>
      <c r="AO116" t="str">
        <f>VLOOKUP(N116,'Proforma GICS Map'!$G$5:$H$345,2,FALSE)</f>
        <v>Communications Equipment</v>
      </c>
      <c r="AP116" t="b">
        <v>0</v>
      </c>
      <c r="AQ116" t="s">
        <v>460</v>
      </c>
      <c r="AR116" s="30">
        <v>9.3833443122041374E-4</v>
      </c>
      <c r="AS116" s="27">
        <f>ABS(AR116-AN116)</f>
        <v>2.4791171648725371E-4</v>
      </c>
    </row>
    <row r="117" spans="1:45" x14ac:dyDescent="0.25">
      <c r="A117" t="s">
        <v>2838</v>
      </c>
      <c r="B117" t="s">
        <v>2839</v>
      </c>
      <c r="C117" t="s">
        <v>2840</v>
      </c>
      <c r="D117">
        <v>20221128</v>
      </c>
      <c r="E117" t="s">
        <v>2079</v>
      </c>
      <c r="F117" t="s">
        <v>2080</v>
      </c>
      <c r="G117" t="s">
        <v>2081</v>
      </c>
      <c r="H117" t="s">
        <v>2082</v>
      </c>
      <c r="I117" t="s">
        <v>2083</v>
      </c>
      <c r="J117" t="s">
        <v>2084</v>
      </c>
      <c r="K117" t="s">
        <v>2085</v>
      </c>
      <c r="L117">
        <v>2674601</v>
      </c>
      <c r="M117">
        <v>710252</v>
      </c>
      <c r="N117">
        <v>45103010</v>
      </c>
      <c r="O117" t="s">
        <v>870</v>
      </c>
      <c r="Q117" t="s">
        <v>43</v>
      </c>
      <c r="R117" t="s">
        <v>32</v>
      </c>
      <c r="S117" t="s">
        <v>32</v>
      </c>
      <c r="U117" t="s">
        <v>879</v>
      </c>
      <c r="W117" t="s">
        <v>33</v>
      </c>
      <c r="X117">
        <v>27.95</v>
      </c>
      <c r="Y117">
        <v>1</v>
      </c>
      <c r="Z117">
        <v>224294000</v>
      </c>
      <c r="AA117">
        <v>6269017300</v>
      </c>
      <c r="AB117">
        <v>1</v>
      </c>
      <c r="AC117">
        <v>1.3259465929215299</v>
      </c>
      <c r="AF117">
        <v>297401865.11274099</v>
      </c>
      <c r="AG117">
        <v>8312382129.9011202</v>
      </c>
      <c r="AH117">
        <v>6.7836711792775505E-4</v>
      </c>
      <c r="AI117">
        <v>-2.6471612678509199E-2</v>
      </c>
      <c r="AJ117">
        <v>-2.6471612678509199E-2</v>
      </c>
      <c r="AN117" s="28">
        <f>AH117</f>
        <v>6.7836711792775505E-4</v>
      </c>
      <c r="AO117" t="str">
        <f>VLOOKUP(N117,'Proforma GICS Map'!$G$5:$H$345,2,FALSE)</f>
        <v>Application Software</v>
      </c>
      <c r="AP117" t="b">
        <v>0</v>
      </c>
      <c r="AQ117" t="s">
        <v>460</v>
      </c>
      <c r="AR117" s="30">
        <v>9.2195000276806458E-4</v>
      </c>
      <c r="AS117" s="27">
        <f>ABS(AR117-AN117)</f>
        <v>2.4358288484030953E-4</v>
      </c>
    </row>
    <row r="118" spans="1:45" x14ac:dyDescent="0.25">
      <c r="A118" t="s">
        <v>2838</v>
      </c>
      <c r="B118" t="s">
        <v>2839</v>
      </c>
      <c r="C118" t="s">
        <v>2840</v>
      </c>
      <c r="D118">
        <v>20221128</v>
      </c>
      <c r="E118" t="s">
        <v>1500</v>
      </c>
      <c r="F118" t="s">
        <v>1501</v>
      </c>
      <c r="G118" t="s">
        <v>1502</v>
      </c>
      <c r="H118" t="s">
        <v>1503</v>
      </c>
      <c r="I118" t="s">
        <v>1504</v>
      </c>
      <c r="J118" t="s">
        <v>1505</v>
      </c>
      <c r="K118" t="s">
        <v>1506</v>
      </c>
      <c r="L118">
        <v>3315201</v>
      </c>
      <c r="M118">
        <v>813506</v>
      </c>
      <c r="N118">
        <v>45103010</v>
      </c>
      <c r="O118" t="s">
        <v>870</v>
      </c>
      <c r="Q118" t="s">
        <v>43</v>
      </c>
      <c r="R118" t="s">
        <v>32</v>
      </c>
      <c r="S118" t="s">
        <v>32</v>
      </c>
      <c r="U118" t="s">
        <v>879</v>
      </c>
      <c r="W118" t="s">
        <v>33</v>
      </c>
      <c r="X118">
        <v>22.21</v>
      </c>
      <c r="Y118">
        <v>1</v>
      </c>
      <c r="Z118">
        <v>275283000</v>
      </c>
      <c r="AA118">
        <v>6114035430</v>
      </c>
      <c r="AB118">
        <v>1</v>
      </c>
      <c r="AC118">
        <v>1.3259465929215299</v>
      </c>
      <c r="AF118">
        <v>365010555.93921697</v>
      </c>
      <c r="AG118">
        <v>8106884447.4100199</v>
      </c>
      <c r="AH118">
        <v>6.6159660997542301E-4</v>
      </c>
      <c r="AI118">
        <v>-3.1418312387791699E-3</v>
      </c>
      <c r="AJ118">
        <v>-3.1418312387791699E-3</v>
      </c>
      <c r="AN118" s="28">
        <f>AH118</f>
        <v>6.6159660997542301E-4</v>
      </c>
      <c r="AO118" t="str">
        <f>VLOOKUP(N118,'Proforma GICS Map'!$G$5:$H$345,2,FALSE)</f>
        <v>Application Software</v>
      </c>
      <c r="AP118" t="b">
        <v>0</v>
      </c>
      <c r="AQ118" t="s">
        <v>460</v>
      </c>
      <c r="AR118" s="30">
        <v>8.9915766887619622E-4</v>
      </c>
      <c r="AS118" s="27">
        <f>ABS(AR118-AN118)</f>
        <v>2.3756105890077321E-4</v>
      </c>
    </row>
    <row r="119" spans="1:45" x14ac:dyDescent="0.25">
      <c r="A119" t="s">
        <v>2838</v>
      </c>
      <c r="B119" t="s">
        <v>2839</v>
      </c>
      <c r="C119" t="s">
        <v>2840</v>
      </c>
      <c r="D119">
        <v>20221128</v>
      </c>
      <c r="E119" t="s">
        <v>1868</v>
      </c>
      <c r="F119" t="s">
        <v>1869</v>
      </c>
      <c r="G119" t="s">
        <v>1870</v>
      </c>
      <c r="H119">
        <v>537008104</v>
      </c>
      <c r="I119" t="s">
        <v>1871</v>
      </c>
      <c r="J119">
        <v>2531832</v>
      </c>
      <c r="K119" t="s">
        <v>1872</v>
      </c>
      <c r="L119">
        <v>2574701</v>
      </c>
      <c r="M119">
        <v>8655</v>
      </c>
      <c r="N119">
        <v>45203015</v>
      </c>
      <c r="O119" t="s">
        <v>1029</v>
      </c>
      <c r="Q119" t="s">
        <v>43</v>
      </c>
      <c r="R119" t="s">
        <v>32</v>
      </c>
      <c r="S119" t="s">
        <v>32</v>
      </c>
      <c r="U119" t="s">
        <v>879</v>
      </c>
      <c r="W119" t="s">
        <v>33</v>
      </c>
      <c r="X119">
        <v>237.45</v>
      </c>
      <c r="Y119">
        <v>1</v>
      </c>
      <c r="Z119">
        <v>24755000</v>
      </c>
      <c r="AA119">
        <v>5878074750</v>
      </c>
      <c r="AB119">
        <v>1</v>
      </c>
      <c r="AC119">
        <v>1.3259465929215299</v>
      </c>
      <c r="AF119">
        <v>32823807.907772399</v>
      </c>
      <c r="AG119">
        <v>7794013187.7005701</v>
      </c>
      <c r="AH119">
        <v>6.3606342689808901E-4</v>
      </c>
      <c r="AI119">
        <v>-3.0262190639549099E-2</v>
      </c>
      <c r="AJ119">
        <v>-3.0262190639549099E-2</v>
      </c>
      <c r="AN119" s="28">
        <f>AH119</f>
        <v>6.3606342689808901E-4</v>
      </c>
      <c r="AO119" t="str">
        <f>VLOOKUP(N119,'Proforma GICS Map'!$G$5:$H$345,2,FALSE)</f>
        <v>Electronic Components</v>
      </c>
      <c r="AP119" t="b">
        <v>0</v>
      </c>
      <c r="AQ119" t="s">
        <v>460</v>
      </c>
      <c r="AR119" s="30">
        <v>8.6445622538533918E-4</v>
      </c>
      <c r="AS119" s="27">
        <f>ABS(AR119-AN119)</f>
        <v>2.2839279848725017E-4</v>
      </c>
    </row>
    <row r="120" spans="1:45" x14ac:dyDescent="0.25">
      <c r="A120" t="s">
        <v>2838</v>
      </c>
      <c r="B120" t="s">
        <v>2839</v>
      </c>
      <c r="C120" t="s">
        <v>2840</v>
      </c>
      <c r="D120">
        <v>20221128</v>
      </c>
      <c r="E120" t="s">
        <v>1446</v>
      </c>
      <c r="F120" t="s">
        <v>1447</v>
      </c>
      <c r="G120" t="s">
        <v>1448</v>
      </c>
      <c r="H120">
        <v>249906108</v>
      </c>
      <c r="I120" t="s">
        <v>1449</v>
      </c>
      <c r="J120">
        <v>2528834</v>
      </c>
      <c r="K120" t="s">
        <v>1450</v>
      </c>
      <c r="L120">
        <v>6632601</v>
      </c>
      <c r="M120">
        <v>51315</v>
      </c>
      <c r="N120">
        <v>45103010</v>
      </c>
      <c r="O120" t="s">
        <v>885</v>
      </c>
      <c r="Q120" t="s">
        <v>43</v>
      </c>
      <c r="R120" t="s">
        <v>41</v>
      </c>
      <c r="S120" t="s">
        <v>32</v>
      </c>
      <c r="W120" t="s">
        <v>33</v>
      </c>
      <c r="X120">
        <v>66.81</v>
      </c>
      <c r="Y120">
        <v>1</v>
      </c>
      <c r="Z120">
        <v>84782000</v>
      </c>
      <c r="AA120">
        <v>5664285420</v>
      </c>
      <c r="AB120">
        <v>1</v>
      </c>
      <c r="AC120">
        <v>1.3259465929215299</v>
      </c>
      <c r="AF120">
        <v>112416404.04107299</v>
      </c>
      <c r="AG120">
        <v>7510539953.9840899</v>
      </c>
      <c r="AH120">
        <v>6.1292939413097505E-4</v>
      </c>
      <c r="AI120">
        <v>-3.5930735930735903E-2</v>
      </c>
      <c r="AJ120">
        <v>-3.5930735930735903E-2</v>
      </c>
      <c r="AN120" s="28">
        <f>AH120</f>
        <v>6.1292939413097505E-4</v>
      </c>
      <c r="AO120" t="str">
        <f>VLOOKUP(N120,'Proforma GICS Map'!$G$5:$H$345,2,FALSE)</f>
        <v>Application Software</v>
      </c>
      <c r="AP120" t="b">
        <v>0</v>
      </c>
      <c r="AQ120" t="s">
        <v>460</v>
      </c>
      <c r="AR120" s="30">
        <v>8.330154007787008E-4</v>
      </c>
      <c r="AS120" s="27">
        <f>ABS(AR120-AN120)</f>
        <v>2.2008600664772575E-4</v>
      </c>
    </row>
    <row r="121" spans="1:45" x14ac:dyDescent="0.25">
      <c r="A121" t="s">
        <v>2838</v>
      </c>
      <c r="B121" t="s">
        <v>2839</v>
      </c>
      <c r="C121" t="s">
        <v>2840</v>
      </c>
      <c r="D121">
        <v>20221128</v>
      </c>
      <c r="E121" t="s">
        <v>2072</v>
      </c>
      <c r="F121" t="s">
        <v>2073</v>
      </c>
      <c r="G121" t="s">
        <v>2074</v>
      </c>
      <c r="H121" t="s">
        <v>2075</v>
      </c>
      <c r="I121" t="s">
        <v>2076</v>
      </c>
      <c r="J121" t="s">
        <v>2077</v>
      </c>
      <c r="K121" t="s">
        <v>2078</v>
      </c>
      <c r="L121">
        <v>6135601</v>
      </c>
      <c r="M121">
        <v>271055</v>
      </c>
      <c r="N121">
        <v>45203010</v>
      </c>
      <c r="O121" t="s">
        <v>953</v>
      </c>
      <c r="Q121" t="s">
        <v>43</v>
      </c>
      <c r="R121" t="s">
        <v>32</v>
      </c>
      <c r="S121" t="s">
        <v>32</v>
      </c>
      <c r="U121" t="s">
        <v>879</v>
      </c>
      <c r="W121" t="s">
        <v>33</v>
      </c>
      <c r="X121">
        <v>154.22999999999999</v>
      </c>
      <c r="Y121">
        <v>1</v>
      </c>
      <c r="Z121">
        <v>35643000</v>
      </c>
      <c r="AA121">
        <v>5497219890</v>
      </c>
      <c r="AB121">
        <v>1</v>
      </c>
      <c r="AC121">
        <v>1.3259465929215299</v>
      </c>
      <c r="AF121">
        <v>47260714.411502004</v>
      </c>
      <c r="AG121">
        <v>7289019983.6859598</v>
      </c>
      <c r="AH121">
        <v>5.9485131958312296E-4</v>
      </c>
      <c r="AI121">
        <v>-3.3161985957873598E-2</v>
      </c>
      <c r="AJ121">
        <v>-3.3161985957873598E-2</v>
      </c>
      <c r="AN121" s="28">
        <f>AH121</f>
        <v>5.9485131958312296E-4</v>
      </c>
      <c r="AO121" t="str">
        <f>VLOOKUP(N121,'Proforma GICS Map'!$G$5:$H$345,2,FALSE)</f>
        <v xml:space="preserve">Electronic Equipment &amp; Instruments </v>
      </c>
      <c r="AP121" t="b">
        <v>0</v>
      </c>
      <c r="AQ121" t="s">
        <v>460</v>
      </c>
      <c r="AR121" s="30">
        <v>8.0844598926248928E-4</v>
      </c>
      <c r="AS121" s="27">
        <f>ABS(AR121-AN121)</f>
        <v>2.1359466967936632E-4</v>
      </c>
    </row>
    <row r="122" spans="1:45" x14ac:dyDescent="0.25">
      <c r="A122" t="s">
        <v>2838</v>
      </c>
      <c r="B122" t="s">
        <v>2839</v>
      </c>
      <c r="C122" t="s">
        <v>2840</v>
      </c>
      <c r="D122">
        <v>20221128</v>
      </c>
      <c r="E122" t="s">
        <v>2042</v>
      </c>
      <c r="F122" t="s">
        <v>2043</v>
      </c>
      <c r="G122" t="s">
        <v>2044</v>
      </c>
      <c r="H122">
        <v>636518102</v>
      </c>
      <c r="I122" t="s">
        <v>2045</v>
      </c>
      <c r="J122">
        <v>2645078</v>
      </c>
      <c r="K122" t="s">
        <v>2046</v>
      </c>
      <c r="L122">
        <v>3160701</v>
      </c>
      <c r="M122">
        <v>12683</v>
      </c>
      <c r="N122">
        <v>45203010</v>
      </c>
      <c r="O122" t="s">
        <v>953</v>
      </c>
      <c r="Q122" t="s">
        <v>43</v>
      </c>
      <c r="R122" t="s">
        <v>32</v>
      </c>
      <c r="S122" t="s">
        <v>32</v>
      </c>
      <c r="U122" t="s">
        <v>879</v>
      </c>
      <c r="W122" t="s">
        <v>33</v>
      </c>
      <c r="X122">
        <v>40.01</v>
      </c>
      <c r="Y122">
        <v>1</v>
      </c>
      <c r="Z122">
        <v>132316000</v>
      </c>
      <c r="AA122">
        <v>5293963160</v>
      </c>
      <c r="AB122">
        <v>1</v>
      </c>
      <c r="AC122">
        <v>1.3259465929215299</v>
      </c>
      <c r="AF122">
        <v>175443949.38900501</v>
      </c>
      <c r="AG122">
        <v>7019512415.0540895</v>
      </c>
      <c r="AH122">
        <v>5.7285701401157496E-4</v>
      </c>
      <c r="AI122">
        <v>-2.4859858640019401E-2</v>
      </c>
      <c r="AJ122">
        <v>-2.4859858640019401E-2</v>
      </c>
      <c r="AN122" s="28">
        <f>AH122</f>
        <v>5.7285701401157496E-4</v>
      </c>
      <c r="AO122" t="str">
        <f>VLOOKUP(N122,'Proforma GICS Map'!$G$5:$H$345,2,FALSE)</f>
        <v xml:space="preserve">Electronic Equipment &amp; Instruments </v>
      </c>
      <c r="AP122" t="b">
        <v>0</v>
      </c>
      <c r="AQ122" t="s">
        <v>460</v>
      </c>
      <c r="AR122" s="30">
        <v>7.7855413639008964E-4</v>
      </c>
      <c r="AS122" s="27">
        <f>ABS(AR122-AN122)</f>
        <v>2.0569712237851468E-4</v>
      </c>
    </row>
    <row r="123" spans="1:45" x14ac:dyDescent="0.25">
      <c r="A123" t="s">
        <v>2838</v>
      </c>
      <c r="B123" t="s">
        <v>2839</v>
      </c>
      <c r="C123" t="s">
        <v>2840</v>
      </c>
      <c r="D123">
        <v>20221128</v>
      </c>
      <c r="E123" t="s">
        <v>1701</v>
      </c>
      <c r="F123" t="s">
        <v>1702</v>
      </c>
      <c r="G123" t="s">
        <v>1703</v>
      </c>
      <c r="H123" t="s">
        <v>1704</v>
      </c>
      <c r="I123" t="s">
        <v>1705</v>
      </c>
      <c r="J123" t="s">
        <v>1706</v>
      </c>
      <c r="K123" t="s">
        <v>1707</v>
      </c>
      <c r="L123">
        <v>19045501</v>
      </c>
      <c r="M123">
        <v>284556</v>
      </c>
      <c r="N123">
        <v>45103010</v>
      </c>
      <c r="O123" t="s">
        <v>885</v>
      </c>
      <c r="Q123" t="s">
        <v>31</v>
      </c>
      <c r="R123" t="s">
        <v>32</v>
      </c>
      <c r="S123" t="s">
        <v>32</v>
      </c>
      <c r="U123" t="s">
        <v>879</v>
      </c>
      <c r="W123" t="s">
        <v>33</v>
      </c>
      <c r="X123">
        <v>57.64</v>
      </c>
      <c r="Y123">
        <v>1</v>
      </c>
      <c r="Z123">
        <v>83816000</v>
      </c>
      <c r="AA123">
        <v>4831154240</v>
      </c>
      <c r="AB123">
        <v>1</v>
      </c>
      <c r="AC123">
        <v>1.3259465929215299</v>
      </c>
      <c r="AF123">
        <v>111135539.63231</v>
      </c>
      <c r="AG123">
        <v>6405852504.4063997</v>
      </c>
      <c r="AH123">
        <v>5.2277670027378197E-4</v>
      </c>
      <c r="AI123">
        <v>-7.5757575757575699E-3</v>
      </c>
      <c r="AJ123">
        <v>-7.5757575757575699E-3</v>
      </c>
      <c r="AN123" s="28">
        <f>AH123</f>
        <v>5.2277670027378197E-4</v>
      </c>
      <c r="AO123" t="str">
        <f>VLOOKUP(N123,'Proforma GICS Map'!$G$5:$H$345,2,FALSE)</f>
        <v>Application Software</v>
      </c>
      <c r="AP123" t="b">
        <v>0</v>
      </c>
      <c r="AQ123" t="s">
        <v>460</v>
      </c>
      <c r="AR123" s="30">
        <v>7.1049136599781707E-4</v>
      </c>
      <c r="AS123" s="27">
        <f>ABS(AR123-AN123)</f>
        <v>1.877146657240351E-4</v>
      </c>
    </row>
    <row r="124" spans="1:45" x14ac:dyDescent="0.25">
      <c r="A124" t="s">
        <v>2838</v>
      </c>
      <c r="B124" t="s">
        <v>2839</v>
      </c>
      <c r="C124" t="s">
        <v>2840</v>
      </c>
      <c r="D124">
        <v>20221128</v>
      </c>
      <c r="E124" t="s">
        <v>2345</v>
      </c>
      <c r="F124" t="s">
        <v>2346</v>
      </c>
      <c r="G124" t="s">
        <v>2347</v>
      </c>
      <c r="H124" t="s">
        <v>2348</v>
      </c>
      <c r="I124" t="s">
        <v>2349</v>
      </c>
      <c r="J124" t="s">
        <v>2350</v>
      </c>
      <c r="K124" t="s">
        <v>2351</v>
      </c>
      <c r="L124">
        <v>18397401</v>
      </c>
      <c r="M124">
        <v>219180</v>
      </c>
      <c r="N124">
        <v>45103010</v>
      </c>
      <c r="O124" t="s">
        <v>885</v>
      </c>
      <c r="Q124" t="s">
        <v>43</v>
      </c>
      <c r="R124" t="s">
        <v>32</v>
      </c>
      <c r="S124" t="s">
        <v>32</v>
      </c>
      <c r="U124" t="s">
        <v>879</v>
      </c>
      <c r="W124" t="s">
        <v>33</v>
      </c>
      <c r="X124">
        <v>132.91</v>
      </c>
      <c r="Y124">
        <v>1</v>
      </c>
      <c r="Z124">
        <v>36015000</v>
      </c>
      <c r="AA124">
        <v>4786753650</v>
      </c>
      <c r="AB124">
        <v>1</v>
      </c>
      <c r="AC124">
        <v>1.3259465929215299</v>
      </c>
      <c r="AF124">
        <v>47753966.544068903</v>
      </c>
      <c r="AG124">
        <v>6346979693.3721905</v>
      </c>
      <c r="AH124">
        <v>5.1797213540639899E-4</v>
      </c>
      <c r="AI124">
        <v>6.8939393939393898E-3</v>
      </c>
      <c r="AJ124">
        <v>6.8939393939393898E-3</v>
      </c>
      <c r="AN124" s="28">
        <f>AH124</f>
        <v>5.1797213540639899E-4</v>
      </c>
      <c r="AO124" t="str">
        <f>VLOOKUP(N124,'Proforma GICS Map'!$G$5:$H$345,2,FALSE)</f>
        <v>Application Software</v>
      </c>
      <c r="AP124" t="b">
        <v>0</v>
      </c>
      <c r="AQ124" t="s">
        <v>460</v>
      </c>
      <c r="AR124" s="30">
        <v>7.0396161466447754E-4</v>
      </c>
      <c r="AS124" s="27">
        <f>ABS(AR124-AN124)</f>
        <v>1.8598947925807855E-4</v>
      </c>
    </row>
    <row r="125" spans="1:45" x14ac:dyDescent="0.25">
      <c r="A125" t="s">
        <v>2838</v>
      </c>
      <c r="B125" t="s">
        <v>2839</v>
      </c>
      <c r="C125" t="s">
        <v>2840</v>
      </c>
      <c r="D125">
        <v>20221128</v>
      </c>
      <c r="E125" t="s">
        <v>2518</v>
      </c>
      <c r="F125" t="s">
        <v>2519</v>
      </c>
      <c r="G125" t="s">
        <v>2520</v>
      </c>
      <c r="H125" t="s">
        <v>2521</v>
      </c>
      <c r="I125" t="s">
        <v>2522</v>
      </c>
      <c r="J125" t="s">
        <v>2523</v>
      </c>
      <c r="K125" t="s">
        <v>2524</v>
      </c>
      <c r="L125">
        <v>3246901</v>
      </c>
      <c r="M125">
        <v>763102</v>
      </c>
      <c r="N125">
        <v>45102030</v>
      </c>
      <c r="O125" t="s">
        <v>885</v>
      </c>
      <c r="Q125" t="s">
        <v>31</v>
      </c>
      <c r="R125" t="s">
        <v>32</v>
      </c>
      <c r="S125" t="s">
        <v>32</v>
      </c>
      <c r="U125" t="s">
        <v>879</v>
      </c>
      <c r="W125" t="s">
        <v>33</v>
      </c>
      <c r="X125">
        <v>34.21</v>
      </c>
      <c r="Y125">
        <v>1</v>
      </c>
      <c r="Z125">
        <v>150419000</v>
      </c>
      <c r="AA125">
        <v>5145833990</v>
      </c>
      <c r="AB125">
        <v>0.92</v>
      </c>
      <c r="AC125">
        <v>1.3259465929215299</v>
      </c>
      <c r="AF125">
        <v>183491755.71581</v>
      </c>
      <c r="AG125">
        <v>6277252963.0378704</v>
      </c>
      <c r="AH125">
        <v>5.1228179052568599E-4</v>
      </c>
      <c r="AI125">
        <v>0</v>
      </c>
      <c r="AJ125">
        <v>0</v>
      </c>
      <c r="AN125" s="28">
        <f>AH125</f>
        <v>5.1228179052568599E-4</v>
      </c>
      <c r="AO125" t="str">
        <f>VLOOKUP(N125,'Proforma GICS Map'!$G$5:$H$345,2,FALSE)</f>
        <v>Internet Services &amp; Infrastructure</v>
      </c>
      <c r="AP125" t="b">
        <v>0</v>
      </c>
      <c r="AQ125" t="s">
        <v>460</v>
      </c>
      <c r="AR125" s="30">
        <v>6.9622802419424504E-4</v>
      </c>
      <c r="AS125" s="27">
        <f>ABS(AR125-AN125)</f>
        <v>1.8394623366855905E-4</v>
      </c>
    </row>
    <row r="126" spans="1:45" x14ac:dyDescent="0.25">
      <c r="A126" t="s">
        <v>2838</v>
      </c>
      <c r="B126" t="s">
        <v>2839</v>
      </c>
      <c r="C126" t="s">
        <v>2840</v>
      </c>
      <c r="D126">
        <v>20221128</v>
      </c>
      <c r="E126" t="s">
        <v>2434</v>
      </c>
      <c r="F126" t="s">
        <v>2435</v>
      </c>
      <c r="G126" t="s">
        <v>2436</v>
      </c>
      <c r="H126">
        <v>826919102</v>
      </c>
      <c r="I126" t="s">
        <v>2437</v>
      </c>
      <c r="J126">
        <v>2568131</v>
      </c>
      <c r="K126" t="s">
        <v>2438</v>
      </c>
      <c r="L126">
        <v>13328801</v>
      </c>
      <c r="M126">
        <v>30539</v>
      </c>
      <c r="N126">
        <v>45301020</v>
      </c>
      <c r="O126" t="s">
        <v>898</v>
      </c>
      <c r="Q126" t="s">
        <v>43</v>
      </c>
      <c r="R126" t="s">
        <v>32</v>
      </c>
      <c r="S126" t="s">
        <v>32</v>
      </c>
      <c r="U126" t="s">
        <v>879</v>
      </c>
      <c r="W126" t="s">
        <v>33</v>
      </c>
      <c r="X126">
        <v>137.63</v>
      </c>
      <c r="Y126">
        <v>1</v>
      </c>
      <c r="Z126">
        <v>34223000</v>
      </c>
      <c r="AA126">
        <v>4710111490</v>
      </c>
      <c r="AB126">
        <v>1</v>
      </c>
      <c r="AC126">
        <v>1.3259465929215299</v>
      </c>
      <c r="AF126">
        <v>45377870.249553502</v>
      </c>
      <c r="AG126">
        <v>6245356282.4460497</v>
      </c>
      <c r="AH126">
        <v>5.0967872693375804E-4</v>
      </c>
      <c r="AI126">
        <v>-2.3346579619642299E-2</v>
      </c>
      <c r="AJ126">
        <v>-2.3346579619642299E-2</v>
      </c>
      <c r="AN126" s="28">
        <f>AH126</f>
        <v>5.0967872693375804E-4</v>
      </c>
      <c r="AO126" t="str">
        <f>VLOOKUP(N126,'Proforma GICS Map'!$G$5:$H$345,2,FALSE)</f>
        <v>Semiconductors</v>
      </c>
      <c r="AP126" t="b">
        <v>0</v>
      </c>
      <c r="AQ126" t="s">
        <v>460</v>
      </c>
      <c r="AR126" s="30">
        <v>6.9269027240416014E-4</v>
      </c>
      <c r="AS126" s="27">
        <f>ABS(AR126-AN126)</f>
        <v>1.830115454704021E-4</v>
      </c>
    </row>
    <row r="127" spans="1:45" x14ac:dyDescent="0.25">
      <c r="A127" t="s">
        <v>2838</v>
      </c>
      <c r="B127" t="s">
        <v>2839</v>
      </c>
      <c r="C127" t="s">
        <v>2840</v>
      </c>
      <c r="D127">
        <v>20221128</v>
      </c>
      <c r="E127" t="s">
        <v>1610</v>
      </c>
      <c r="F127" t="s">
        <v>1611</v>
      </c>
      <c r="G127" t="s">
        <v>1612</v>
      </c>
      <c r="H127" t="s">
        <v>1613</v>
      </c>
      <c r="I127" t="s">
        <v>1614</v>
      </c>
      <c r="J127" t="s">
        <v>1615</v>
      </c>
      <c r="K127" t="s">
        <v>1616</v>
      </c>
      <c r="L127">
        <v>17958301</v>
      </c>
      <c r="M127">
        <v>226182</v>
      </c>
      <c r="N127">
        <v>45203020</v>
      </c>
      <c r="O127" t="s">
        <v>1029</v>
      </c>
      <c r="Q127" t="s">
        <v>31</v>
      </c>
      <c r="R127" t="s">
        <v>32</v>
      </c>
      <c r="S127" t="s">
        <v>32</v>
      </c>
      <c r="U127" t="s">
        <v>879</v>
      </c>
      <c r="W127" t="s">
        <v>33</v>
      </c>
      <c r="X127">
        <v>127.99</v>
      </c>
      <c r="Y127">
        <v>1</v>
      </c>
      <c r="Z127">
        <v>36785000</v>
      </c>
      <c r="AA127">
        <v>4708112150</v>
      </c>
      <c r="AB127">
        <v>1</v>
      </c>
      <c r="AC127">
        <v>1.3259465929215299</v>
      </c>
      <c r="AF127">
        <v>48774945.4206184</v>
      </c>
      <c r="AG127">
        <v>6242705264.3849497</v>
      </c>
      <c r="AH127">
        <v>5.0946237938698095E-4</v>
      </c>
      <c r="AI127">
        <v>-1.3488515492523501E-2</v>
      </c>
      <c r="AJ127">
        <v>-1.3488515492523501E-2</v>
      </c>
      <c r="AN127" s="28">
        <f>AH127</f>
        <v>5.0946237938698095E-4</v>
      </c>
      <c r="AO127" t="str">
        <f>VLOOKUP(N127,'Proforma GICS Map'!$G$5:$H$345,2,FALSE)</f>
        <v>Electronic Manufacturing Services</v>
      </c>
      <c r="AP127" t="b">
        <v>0</v>
      </c>
      <c r="AQ127" t="s">
        <v>460</v>
      </c>
      <c r="AR127" s="30">
        <v>6.9239624043226976E-4</v>
      </c>
      <c r="AS127" s="27">
        <f>ABS(AR127-AN127)</f>
        <v>1.8293386104528881E-4</v>
      </c>
    </row>
    <row r="128" spans="1:45" x14ac:dyDescent="0.25">
      <c r="A128" t="s">
        <v>2838</v>
      </c>
      <c r="B128" t="s">
        <v>2839</v>
      </c>
      <c r="C128" t="s">
        <v>2840</v>
      </c>
      <c r="D128">
        <v>20221128</v>
      </c>
      <c r="E128" t="s">
        <v>2664</v>
      </c>
      <c r="F128" t="s">
        <v>2665</v>
      </c>
      <c r="G128" t="s">
        <v>2666</v>
      </c>
      <c r="H128" t="s">
        <v>2667</v>
      </c>
      <c r="I128" t="s">
        <v>2668</v>
      </c>
      <c r="J128">
        <v>2277880</v>
      </c>
      <c r="K128" t="s">
        <v>2669</v>
      </c>
      <c r="L128">
        <v>2527401</v>
      </c>
      <c r="M128">
        <v>22944</v>
      </c>
      <c r="N128">
        <v>45301020</v>
      </c>
      <c r="O128" t="s">
        <v>898</v>
      </c>
      <c r="Q128" t="s">
        <v>43</v>
      </c>
      <c r="R128" t="s">
        <v>32</v>
      </c>
      <c r="S128" t="s">
        <v>32</v>
      </c>
      <c r="U128" t="s">
        <v>879</v>
      </c>
      <c r="W128" t="s">
        <v>33</v>
      </c>
      <c r="X128">
        <v>107.86</v>
      </c>
      <c r="Y128">
        <v>1</v>
      </c>
      <c r="Z128">
        <v>47229000</v>
      </c>
      <c r="AA128">
        <v>5094119940</v>
      </c>
      <c r="AB128">
        <v>0.92</v>
      </c>
      <c r="AC128">
        <v>1.3259465929215299</v>
      </c>
      <c r="AF128">
        <v>57613281.106123596</v>
      </c>
      <c r="AG128">
        <v>6214168500.1064901</v>
      </c>
      <c r="AH128">
        <v>5.0713351598344098E-4</v>
      </c>
      <c r="AI128">
        <v>-1.6862637863458201E-2</v>
      </c>
      <c r="AJ128">
        <v>-1.6862637863458201E-2</v>
      </c>
      <c r="AN128" s="28">
        <f>AH128</f>
        <v>5.0713351598344098E-4</v>
      </c>
      <c r="AO128" t="str">
        <f>VLOOKUP(N128,'Proforma GICS Map'!$G$5:$H$345,2,FALSE)</f>
        <v>Semiconductors</v>
      </c>
      <c r="AP128" t="b">
        <v>0</v>
      </c>
      <c r="AQ128" t="s">
        <v>460</v>
      </c>
      <c r="AR128" s="30">
        <v>6.8923114654048645E-4</v>
      </c>
      <c r="AS128" s="27">
        <f>ABS(AR128-AN128)</f>
        <v>1.8209763055704548E-4</v>
      </c>
    </row>
    <row r="129" spans="1:45" x14ac:dyDescent="0.25">
      <c r="A129" t="s">
        <v>2838</v>
      </c>
      <c r="B129" t="s">
        <v>2839</v>
      </c>
      <c r="C129" t="s">
        <v>2840</v>
      </c>
      <c r="D129">
        <v>20221128</v>
      </c>
      <c r="E129" t="s">
        <v>1328</v>
      </c>
      <c r="F129" t="s">
        <v>1329</v>
      </c>
      <c r="G129" t="s">
        <v>1330</v>
      </c>
      <c r="H129" t="s">
        <v>1331</v>
      </c>
      <c r="I129" t="s">
        <v>1332</v>
      </c>
      <c r="J129" t="s">
        <v>1333</v>
      </c>
      <c r="K129" t="s">
        <v>1334</v>
      </c>
      <c r="L129">
        <v>1456101</v>
      </c>
      <c r="M129">
        <v>20228</v>
      </c>
      <c r="N129">
        <v>45203015</v>
      </c>
      <c r="O129" t="s">
        <v>953</v>
      </c>
      <c r="Q129" t="s">
        <v>43</v>
      </c>
      <c r="R129" t="s">
        <v>32</v>
      </c>
      <c r="S129" t="s">
        <v>32</v>
      </c>
      <c r="U129" t="s">
        <v>879</v>
      </c>
      <c r="W129" t="s">
        <v>33</v>
      </c>
      <c r="X129">
        <v>35.94</v>
      </c>
      <c r="Y129">
        <v>1</v>
      </c>
      <c r="Z129">
        <v>129627000</v>
      </c>
      <c r="AA129">
        <v>4658794380</v>
      </c>
      <c r="AB129">
        <v>1</v>
      </c>
      <c r="AC129">
        <v>1.3259465929215299</v>
      </c>
      <c r="AF129">
        <v>171878479.00063899</v>
      </c>
      <c r="AG129">
        <v>6177312535.2829704</v>
      </c>
      <c r="AH129">
        <v>5.0412572901635197E-4</v>
      </c>
      <c r="AI129">
        <v>-2.3900054318305199E-2</v>
      </c>
      <c r="AJ129">
        <v>-2.3900054318305199E-2</v>
      </c>
      <c r="AN129" s="28">
        <f>AH129</f>
        <v>5.0412572901635197E-4</v>
      </c>
      <c r="AO129" t="str">
        <f>VLOOKUP(N129,'Proforma GICS Map'!$G$5:$H$345,2,FALSE)</f>
        <v>Electronic Components</v>
      </c>
      <c r="AP129" t="b">
        <v>0</v>
      </c>
      <c r="AQ129" t="s">
        <v>460</v>
      </c>
      <c r="AR129" s="30">
        <v>6.8514334639606812E-4</v>
      </c>
      <c r="AS129" s="27">
        <f>ABS(AR129-AN129)</f>
        <v>1.8101761737971615E-4</v>
      </c>
    </row>
    <row r="130" spans="1:45" x14ac:dyDescent="0.25">
      <c r="A130" t="s">
        <v>2838</v>
      </c>
      <c r="B130" t="s">
        <v>2839</v>
      </c>
      <c r="C130" t="s">
        <v>2840</v>
      </c>
      <c r="D130">
        <v>20221128</v>
      </c>
      <c r="E130" t="s">
        <v>1398</v>
      </c>
      <c r="F130" t="s">
        <v>1399</v>
      </c>
      <c r="G130" t="s">
        <v>1400</v>
      </c>
      <c r="H130" t="s">
        <v>1401</v>
      </c>
      <c r="I130" t="s">
        <v>1402</v>
      </c>
      <c r="J130" t="s">
        <v>1403</v>
      </c>
      <c r="K130" t="s">
        <v>1404</v>
      </c>
      <c r="L130">
        <v>2808401</v>
      </c>
      <c r="M130">
        <v>710357</v>
      </c>
      <c r="N130">
        <v>45103010</v>
      </c>
      <c r="O130" t="s">
        <v>870</v>
      </c>
      <c r="Q130" t="s">
        <v>43</v>
      </c>
      <c r="R130" t="s">
        <v>32</v>
      </c>
      <c r="S130" t="s">
        <v>32</v>
      </c>
      <c r="U130" t="s">
        <v>879</v>
      </c>
      <c r="W130" t="s">
        <v>33</v>
      </c>
      <c r="X130">
        <v>61.31</v>
      </c>
      <c r="Y130">
        <v>1</v>
      </c>
      <c r="Z130">
        <v>75551000</v>
      </c>
      <c r="AA130">
        <v>4632031810</v>
      </c>
      <c r="AB130">
        <v>1</v>
      </c>
      <c r="AC130">
        <v>1.3259465929215299</v>
      </c>
      <c r="AF130">
        <v>100176591.041814</v>
      </c>
      <c r="AG130">
        <v>6141826796.7736397</v>
      </c>
      <c r="AH130">
        <v>5.0122976516580697E-4</v>
      </c>
      <c r="AI130">
        <v>-2.20130802360823E-2</v>
      </c>
      <c r="AJ130">
        <v>-2.20130802360823E-2</v>
      </c>
      <c r="AN130" s="28">
        <f>AH130</f>
        <v>5.0122976516580697E-4</v>
      </c>
      <c r="AO130" t="str">
        <f>VLOOKUP(N130,'Proforma GICS Map'!$G$5:$H$345,2,FALSE)</f>
        <v>Application Software</v>
      </c>
      <c r="AP130" t="b">
        <v>0</v>
      </c>
      <c r="AQ130" t="s">
        <v>460</v>
      </c>
      <c r="AR130" s="30">
        <v>6.8120752195902589E-4</v>
      </c>
      <c r="AS130" s="27">
        <f>ABS(AR130-AN130)</f>
        <v>1.7997775679321891E-4</v>
      </c>
    </row>
    <row r="131" spans="1:45" x14ac:dyDescent="0.25">
      <c r="A131" t="s">
        <v>2838</v>
      </c>
      <c r="B131" t="s">
        <v>2839</v>
      </c>
      <c r="C131" t="s">
        <v>2840</v>
      </c>
      <c r="D131">
        <v>20221128</v>
      </c>
      <c r="E131" t="s">
        <v>1903</v>
      </c>
      <c r="F131" t="s">
        <v>1904</v>
      </c>
      <c r="G131" t="s">
        <v>1905</v>
      </c>
      <c r="H131" t="s">
        <v>1906</v>
      </c>
      <c r="I131" t="s">
        <v>1907</v>
      </c>
      <c r="J131">
        <v>2404871</v>
      </c>
      <c r="K131" t="s">
        <v>1908</v>
      </c>
      <c r="L131">
        <v>11927501</v>
      </c>
      <c r="M131">
        <v>27873</v>
      </c>
      <c r="N131">
        <v>45301010</v>
      </c>
      <c r="O131" t="s">
        <v>898</v>
      </c>
      <c r="Q131" t="s">
        <v>43</v>
      </c>
      <c r="R131" t="s">
        <v>32</v>
      </c>
      <c r="S131" t="s">
        <v>32</v>
      </c>
      <c r="U131" t="s">
        <v>879</v>
      </c>
      <c r="W131" t="s">
        <v>33</v>
      </c>
      <c r="X131">
        <v>78.61</v>
      </c>
      <c r="Y131">
        <v>1</v>
      </c>
      <c r="Z131">
        <v>66491000</v>
      </c>
      <c r="AA131">
        <v>5226857510</v>
      </c>
      <c r="AB131">
        <v>0.86</v>
      </c>
      <c r="AC131">
        <v>1.3259465929215299</v>
      </c>
      <c r="AF131">
        <v>75820622.822552994</v>
      </c>
      <c r="AG131">
        <v>5960259160.0808897</v>
      </c>
      <c r="AH131">
        <v>4.8641216986191103E-4</v>
      </c>
      <c r="AI131">
        <v>-3.0463739516526801E-2</v>
      </c>
      <c r="AJ131">
        <v>-3.0463739516526801E-2</v>
      </c>
      <c r="AN131" s="28">
        <f>AH131</f>
        <v>4.8641216986191103E-4</v>
      </c>
      <c r="AO131" t="str">
        <f>VLOOKUP(N131,'Proforma GICS Map'!$G$5:$H$345,2,FALSE)</f>
        <v>Semiconductor Materials &amp; Equipment (New Name)</v>
      </c>
      <c r="AP131" t="b">
        <v>0</v>
      </c>
      <c r="AQ131" t="s">
        <v>460</v>
      </c>
      <c r="AR131" s="30">
        <v>6.6106933767737252E-4</v>
      </c>
      <c r="AS131" s="27">
        <f>ABS(AR131-AN131)</f>
        <v>1.746571678154615E-4</v>
      </c>
    </row>
    <row r="132" spans="1:45" x14ac:dyDescent="0.25">
      <c r="A132" t="s">
        <v>2838</v>
      </c>
      <c r="B132" t="s">
        <v>2839</v>
      </c>
      <c r="C132" t="s">
        <v>2840</v>
      </c>
      <c r="D132">
        <v>20221128</v>
      </c>
      <c r="E132" t="s">
        <v>1539</v>
      </c>
      <c r="F132" t="s">
        <v>1540</v>
      </c>
      <c r="G132" t="s">
        <v>1541</v>
      </c>
      <c r="H132" t="s">
        <v>1542</v>
      </c>
      <c r="I132" t="s">
        <v>1543</v>
      </c>
      <c r="J132" t="s">
        <v>1544</v>
      </c>
      <c r="K132" t="s">
        <v>1545</v>
      </c>
      <c r="L132">
        <v>3424301</v>
      </c>
      <c r="M132">
        <v>823248</v>
      </c>
      <c r="N132">
        <v>45103010</v>
      </c>
      <c r="O132" t="s">
        <v>885</v>
      </c>
      <c r="Q132" t="s">
        <v>31</v>
      </c>
      <c r="R132" t="s">
        <v>32</v>
      </c>
      <c r="S132" t="s">
        <v>32</v>
      </c>
      <c r="U132" t="s">
        <v>879</v>
      </c>
      <c r="W132" t="s">
        <v>33</v>
      </c>
      <c r="X132">
        <v>57.77</v>
      </c>
      <c r="Y132">
        <v>1</v>
      </c>
      <c r="Z132">
        <v>94858000</v>
      </c>
      <c r="AA132">
        <v>5479946660</v>
      </c>
      <c r="AB132">
        <v>0.81</v>
      </c>
      <c r="AC132">
        <v>1.3259465929215299</v>
      </c>
      <c r="AF132">
        <v>101879079.948193</v>
      </c>
      <c r="AG132">
        <v>5885554448.6071596</v>
      </c>
      <c r="AH132">
        <v>4.8031557576576502E-4</v>
      </c>
      <c r="AI132">
        <v>-1.8851902173912999E-2</v>
      </c>
      <c r="AJ132">
        <v>-1.8851902173912999E-2</v>
      </c>
      <c r="AN132" s="28">
        <f>AH132</f>
        <v>4.8031557576576502E-4</v>
      </c>
      <c r="AO132" t="str">
        <f>VLOOKUP(N132,'Proforma GICS Map'!$G$5:$H$345,2,FALSE)</f>
        <v>Application Software</v>
      </c>
      <c r="AP132" t="b">
        <v>0</v>
      </c>
      <c r="AQ132" t="s">
        <v>460</v>
      </c>
      <c r="AR132" s="30">
        <v>6.5278362512546202E-4</v>
      </c>
      <c r="AS132" s="27">
        <f>ABS(AR132-AN132)</f>
        <v>1.72468049359697E-4</v>
      </c>
    </row>
    <row r="133" spans="1:45" x14ac:dyDescent="0.25">
      <c r="A133" t="s">
        <v>2838</v>
      </c>
      <c r="B133" t="s">
        <v>2839</v>
      </c>
      <c r="C133" t="s">
        <v>2840</v>
      </c>
      <c r="D133">
        <v>20221128</v>
      </c>
      <c r="E133" t="s">
        <v>1481</v>
      </c>
      <c r="F133" t="s">
        <v>1482</v>
      </c>
      <c r="G133" t="s">
        <v>1483</v>
      </c>
      <c r="H133" t="s">
        <v>1484</v>
      </c>
      <c r="I133" t="s">
        <v>1485</v>
      </c>
      <c r="J133" t="s">
        <v>1486</v>
      </c>
      <c r="K133" t="s">
        <v>1487</v>
      </c>
      <c r="L133">
        <v>16235401</v>
      </c>
      <c r="M133">
        <v>41511</v>
      </c>
      <c r="N133">
        <v>45103020</v>
      </c>
      <c r="O133" t="s">
        <v>885</v>
      </c>
      <c r="Q133" t="s">
        <v>31</v>
      </c>
      <c r="R133" t="s">
        <v>32</v>
      </c>
      <c r="S133" t="s">
        <v>32</v>
      </c>
      <c r="U133" t="s">
        <v>879</v>
      </c>
      <c r="W133" t="s">
        <v>33</v>
      </c>
      <c r="X133">
        <v>71.709999999999994</v>
      </c>
      <c r="Y133">
        <v>1</v>
      </c>
      <c r="Z133">
        <v>61590000</v>
      </c>
      <c r="AA133">
        <v>4416618900</v>
      </c>
      <c r="AB133">
        <v>1</v>
      </c>
      <c r="AC133">
        <v>1.3259465929215299</v>
      </c>
      <c r="AF133">
        <v>81665050.658037007</v>
      </c>
      <c r="AG133">
        <v>5856200782.68783</v>
      </c>
      <c r="AH133">
        <v>4.7792004564706702E-4</v>
      </c>
      <c r="AI133">
        <v>-4.9951436103787897E-3</v>
      </c>
      <c r="AJ133">
        <v>-4.9951436103787897E-3</v>
      </c>
      <c r="AN133" s="28">
        <f>AH133</f>
        <v>4.7792004564706702E-4</v>
      </c>
      <c r="AO133" t="str">
        <f>VLOOKUP(N133,'Proforma GICS Map'!$G$5:$H$345,2,FALSE)</f>
        <v>Systems Software</v>
      </c>
      <c r="AP133" t="b">
        <v>0</v>
      </c>
      <c r="AQ133" t="s">
        <v>460</v>
      </c>
      <c r="AR133" s="30">
        <v>6.4952792634349345E-4</v>
      </c>
      <c r="AS133" s="27">
        <f>ABS(AR133-AN133)</f>
        <v>1.7160788069642643E-4</v>
      </c>
    </row>
    <row r="134" spans="1:45" x14ac:dyDescent="0.25">
      <c r="A134" t="s">
        <v>2838</v>
      </c>
      <c r="B134" t="s">
        <v>2839</v>
      </c>
      <c r="C134" t="s">
        <v>2840</v>
      </c>
      <c r="D134">
        <v>20221128</v>
      </c>
      <c r="E134" t="s">
        <v>2229</v>
      </c>
      <c r="F134" t="s">
        <v>2230</v>
      </c>
      <c r="G134" t="s">
        <v>2231</v>
      </c>
      <c r="H134">
        <v>739276103</v>
      </c>
      <c r="I134" t="s">
        <v>2232</v>
      </c>
      <c r="J134">
        <v>2133045</v>
      </c>
      <c r="K134" t="s">
        <v>2233</v>
      </c>
      <c r="L134">
        <v>6603201</v>
      </c>
      <c r="M134">
        <v>25060</v>
      </c>
      <c r="N134">
        <v>45301020</v>
      </c>
      <c r="O134" t="s">
        <v>898</v>
      </c>
      <c r="Q134" t="s">
        <v>43</v>
      </c>
      <c r="R134" t="s">
        <v>32</v>
      </c>
      <c r="S134" t="s">
        <v>32</v>
      </c>
      <c r="U134" t="s">
        <v>879</v>
      </c>
      <c r="W134" t="s">
        <v>33</v>
      </c>
      <c r="X134">
        <v>76.239999999999995</v>
      </c>
      <c r="Y134">
        <v>1</v>
      </c>
      <c r="Z134">
        <v>57181000</v>
      </c>
      <c r="AA134">
        <v>4359479440</v>
      </c>
      <c r="AB134">
        <v>1</v>
      </c>
      <c r="AC134">
        <v>1.3259465929215299</v>
      </c>
      <c r="AF134">
        <v>75818952.129846007</v>
      </c>
      <c r="AG134">
        <v>5780436910.3794498</v>
      </c>
      <c r="AH134">
        <v>4.71737014249123E-4</v>
      </c>
      <c r="AI134">
        <v>-2.1937139191789599E-2</v>
      </c>
      <c r="AJ134">
        <v>-2.1937139191789599E-2</v>
      </c>
      <c r="AN134" s="28">
        <f>AH134</f>
        <v>4.71737014249123E-4</v>
      </c>
      <c r="AO134" t="str">
        <f>VLOOKUP(N134,'Proforma GICS Map'!$G$5:$H$345,2,FALSE)</f>
        <v>Semiconductors</v>
      </c>
      <c r="AP134" t="b">
        <v>0</v>
      </c>
      <c r="AQ134" t="s">
        <v>460</v>
      </c>
      <c r="AR134" s="30">
        <v>6.4112473924347283E-4</v>
      </c>
      <c r="AS134" s="27">
        <f>ABS(AR134-AN134)</f>
        <v>1.6938772499434983E-4</v>
      </c>
    </row>
    <row r="135" spans="1:45" x14ac:dyDescent="0.25">
      <c r="A135" t="s">
        <v>2838</v>
      </c>
      <c r="B135" t="s">
        <v>2839</v>
      </c>
      <c r="C135" t="s">
        <v>2840</v>
      </c>
      <c r="D135">
        <v>20221128</v>
      </c>
      <c r="E135" t="s">
        <v>2278</v>
      </c>
      <c r="F135" t="s">
        <v>2279</v>
      </c>
      <c r="G135" t="s">
        <v>2280</v>
      </c>
      <c r="H135" t="s">
        <v>2281</v>
      </c>
      <c r="I135" t="s">
        <v>2282</v>
      </c>
      <c r="J135" t="s">
        <v>2283</v>
      </c>
      <c r="K135" t="s">
        <v>2284</v>
      </c>
      <c r="L135">
        <v>1174501</v>
      </c>
      <c r="M135">
        <v>307578</v>
      </c>
      <c r="N135">
        <v>45103020</v>
      </c>
      <c r="O135" t="s">
        <v>885</v>
      </c>
      <c r="Q135" t="s">
        <v>43</v>
      </c>
      <c r="R135" t="s">
        <v>32</v>
      </c>
      <c r="S135" t="s">
        <v>32</v>
      </c>
      <c r="U135" t="s">
        <v>879</v>
      </c>
      <c r="W135" t="s">
        <v>33</v>
      </c>
      <c r="X135">
        <v>123.17</v>
      </c>
      <c r="Y135">
        <v>1</v>
      </c>
      <c r="Z135">
        <v>38364000</v>
      </c>
      <c r="AA135">
        <v>4725293880</v>
      </c>
      <c r="AB135">
        <v>0.91</v>
      </c>
      <c r="AC135">
        <v>1.3259465929215299</v>
      </c>
      <c r="AF135">
        <v>46290439.7326658</v>
      </c>
      <c r="AG135">
        <v>5701593461.8724499</v>
      </c>
      <c r="AH135">
        <v>4.6530266100412601E-4</v>
      </c>
      <c r="AI135">
        <v>-1.70776474343627E-2</v>
      </c>
      <c r="AJ135">
        <v>-1.70776474343627E-2</v>
      </c>
      <c r="AN135" s="28">
        <f>AH135</f>
        <v>4.6530266100412601E-4</v>
      </c>
      <c r="AO135" t="str">
        <f>VLOOKUP(N135,'Proforma GICS Map'!$G$5:$H$345,2,FALSE)</f>
        <v>Systems Software</v>
      </c>
      <c r="AP135" t="b">
        <v>0</v>
      </c>
      <c r="AQ135" t="s">
        <v>460</v>
      </c>
      <c r="AR135" s="30">
        <v>6.323799875665977E-4</v>
      </c>
      <c r="AS135" s="27">
        <f>ABS(AR135-AN135)</f>
        <v>1.6707732656247168E-4</v>
      </c>
    </row>
    <row r="136" spans="1:45" x14ac:dyDescent="0.25">
      <c r="A136" t="s">
        <v>2838</v>
      </c>
      <c r="B136" t="s">
        <v>2839</v>
      </c>
      <c r="C136" t="s">
        <v>2840</v>
      </c>
      <c r="D136">
        <v>20221128</v>
      </c>
      <c r="E136" t="s">
        <v>1645</v>
      </c>
      <c r="F136" t="s">
        <v>1646</v>
      </c>
      <c r="G136" t="s">
        <v>1647</v>
      </c>
      <c r="H136">
        <v>338307101</v>
      </c>
      <c r="I136" t="s">
        <v>1648</v>
      </c>
      <c r="J136" t="s">
        <v>1649</v>
      </c>
      <c r="K136" t="s">
        <v>1650</v>
      </c>
      <c r="L136">
        <v>1990801</v>
      </c>
      <c r="M136">
        <v>351362</v>
      </c>
      <c r="N136">
        <v>45103010</v>
      </c>
      <c r="O136" t="s">
        <v>870</v>
      </c>
      <c r="Q136" t="s">
        <v>43</v>
      </c>
      <c r="R136" t="s">
        <v>32</v>
      </c>
      <c r="S136" t="s">
        <v>32</v>
      </c>
      <c r="U136" t="s">
        <v>879</v>
      </c>
      <c r="W136" t="s">
        <v>33</v>
      </c>
      <c r="X136">
        <v>60.82</v>
      </c>
      <c r="Y136">
        <v>1</v>
      </c>
      <c r="Z136">
        <v>70103000</v>
      </c>
      <c r="AA136">
        <v>4263664460</v>
      </c>
      <c r="AB136">
        <v>1</v>
      </c>
      <c r="AC136">
        <v>1.3259465929215299</v>
      </c>
      <c r="AF136">
        <v>92952834.003578007</v>
      </c>
      <c r="AG136">
        <v>5653391364.0976105</v>
      </c>
      <c r="AH136">
        <v>4.6136892484587602E-4</v>
      </c>
      <c r="AI136">
        <v>2.3071852340144998E-3</v>
      </c>
      <c r="AJ136">
        <v>2.3071852340144998E-3</v>
      </c>
      <c r="AN136" s="28">
        <f>AH136</f>
        <v>4.6136892484587602E-4</v>
      </c>
      <c r="AO136" t="str">
        <f>VLOOKUP(N136,'Proforma GICS Map'!$G$5:$H$345,2,FALSE)</f>
        <v>Application Software</v>
      </c>
      <c r="AP136" t="b">
        <v>0</v>
      </c>
      <c r="AQ136" t="s">
        <v>460</v>
      </c>
      <c r="AR136" s="30">
        <v>6.2703375546580454E-4</v>
      </c>
      <c r="AS136" s="27">
        <f>ABS(AR136-AN136)</f>
        <v>1.6566483061992852E-4</v>
      </c>
    </row>
    <row r="137" spans="1:45" x14ac:dyDescent="0.25">
      <c r="A137" t="s">
        <v>2838</v>
      </c>
      <c r="B137" t="s">
        <v>2839</v>
      </c>
      <c r="C137" t="s">
        <v>2840</v>
      </c>
      <c r="D137">
        <v>20221128</v>
      </c>
      <c r="E137" t="s">
        <v>2536</v>
      </c>
      <c r="F137" t="s">
        <v>2537</v>
      </c>
      <c r="G137" t="s">
        <v>2538</v>
      </c>
      <c r="H137" t="s">
        <v>2539</v>
      </c>
      <c r="I137" t="s">
        <v>2540</v>
      </c>
      <c r="J137">
        <v>2002554</v>
      </c>
      <c r="K137" t="s">
        <v>2541</v>
      </c>
      <c r="L137">
        <v>15615501</v>
      </c>
      <c r="M137">
        <v>40653</v>
      </c>
      <c r="N137">
        <v>45203030</v>
      </c>
      <c r="O137" t="s">
        <v>1047</v>
      </c>
      <c r="Q137" t="s">
        <v>31</v>
      </c>
      <c r="R137" t="s">
        <v>32</v>
      </c>
      <c r="S137" t="s">
        <v>32</v>
      </c>
      <c r="U137" t="s">
        <v>879</v>
      </c>
      <c r="W137" t="s">
        <v>33</v>
      </c>
      <c r="X137">
        <v>100.1</v>
      </c>
      <c r="Y137">
        <v>1</v>
      </c>
      <c r="Z137">
        <v>95848000</v>
      </c>
      <c r="AA137">
        <v>9594384800</v>
      </c>
      <c r="AB137">
        <v>0.44</v>
      </c>
      <c r="AC137">
        <v>1.3259465929215299</v>
      </c>
      <c r="AF137">
        <v>55919304.776870802</v>
      </c>
      <c r="AG137">
        <v>5597522408.1647701</v>
      </c>
      <c r="AH137">
        <v>4.5680950228498799E-4</v>
      </c>
      <c r="AI137">
        <v>-2.8815368196371299E-2</v>
      </c>
      <c r="AJ137">
        <v>-2.8815368196371299E-2</v>
      </c>
      <c r="AN137" s="28">
        <f>AH137</f>
        <v>4.5680950228498799E-4</v>
      </c>
      <c r="AO137" t="str">
        <f>VLOOKUP(N137,'Proforma GICS Map'!$G$5:$H$345,2,FALSE)</f>
        <v>Technology Distributors</v>
      </c>
      <c r="AP137" t="b">
        <v>0</v>
      </c>
      <c r="AQ137" t="s">
        <v>460</v>
      </c>
      <c r="AR137" s="30">
        <v>6.2083717026652099E-4</v>
      </c>
      <c r="AS137" s="27">
        <f>ABS(AR137-AN137)</f>
        <v>1.6402766798153301E-4</v>
      </c>
    </row>
    <row r="138" spans="1:45" x14ac:dyDescent="0.25">
      <c r="A138" t="s">
        <v>2838</v>
      </c>
      <c r="B138" t="s">
        <v>2839</v>
      </c>
      <c r="C138" t="s">
        <v>2840</v>
      </c>
      <c r="D138">
        <v>20221128</v>
      </c>
      <c r="E138" t="s">
        <v>2803</v>
      </c>
      <c r="F138" t="s">
        <v>2804</v>
      </c>
      <c r="G138" t="s">
        <v>2805</v>
      </c>
      <c r="H138" t="s">
        <v>2806</v>
      </c>
      <c r="I138" t="s">
        <v>2807</v>
      </c>
      <c r="J138" t="s">
        <v>2808</v>
      </c>
      <c r="K138" t="s">
        <v>2809</v>
      </c>
      <c r="L138">
        <v>12217201</v>
      </c>
      <c r="M138">
        <v>28948</v>
      </c>
      <c r="N138">
        <v>50203010</v>
      </c>
      <c r="O138" t="s">
        <v>870</v>
      </c>
      <c r="Q138" t="s">
        <v>43</v>
      </c>
      <c r="R138" t="s">
        <v>32</v>
      </c>
      <c r="S138" t="s">
        <v>32</v>
      </c>
      <c r="U138" t="s">
        <v>879</v>
      </c>
      <c r="W138" t="s">
        <v>33</v>
      </c>
      <c r="X138">
        <v>88.86</v>
      </c>
      <c r="Y138">
        <v>1</v>
      </c>
      <c r="Z138">
        <v>47191000</v>
      </c>
      <c r="AA138">
        <v>4193392260</v>
      </c>
      <c r="AB138">
        <v>1</v>
      </c>
      <c r="AC138">
        <v>1.3259465929215299</v>
      </c>
      <c r="AF138">
        <v>62572745.666559897</v>
      </c>
      <c r="AG138">
        <v>5560214179.9305096</v>
      </c>
      <c r="AH138">
        <v>4.53764806448493E-4</v>
      </c>
      <c r="AI138">
        <v>-1.1238455546901E-2</v>
      </c>
      <c r="AJ138">
        <v>-1.1238455546901E-2</v>
      </c>
      <c r="AN138" s="28">
        <f>AH138</f>
        <v>4.53764806448493E-4</v>
      </c>
      <c r="AO138" t="str">
        <f>VLOOKUP(N138,'Proforma GICS Map'!$G$5:$H$345,2,FALSE)</f>
        <v>Interactive Media &amp; Services</v>
      </c>
      <c r="AP138" t="b">
        <v>0</v>
      </c>
      <c r="AQ138" t="s">
        <v>460</v>
      </c>
      <c r="AR138" s="30">
        <v>6.1669920829769925E-4</v>
      </c>
      <c r="AS138" s="27">
        <f>ABS(AR138-AN138)</f>
        <v>1.6293440184920625E-4</v>
      </c>
    </row>
    <row r="139" spans="1:45" x14ac:dyDescent="0.25">
      <c r="A139" t="s">
        <v>2838</v>
      </c>
      <c r="B139" t="s">
        <v>2839</v>
      </c>
      <c r="C139" t="s">
        <v>2840</v>
      </c>
      <c r="D139">
        <v>20221128</v>
      </c>
      <c r="E139" t="s">
        <v>2638</v>
      </c>
      <c r="F139" t="s">
        <v>2639</v>
      </c>
      <c r="G139" t="s">
        <v>2640</v>
      </c>
      <c r="H139" t="s">
        <v>2641</v>
      </c>
      <c r="I139" t="s">
        <v>2642</v>
      </c>
      <c r="J139" t="s">
        <v>2643</v>
      </c>
      <c r="K139" t="s">
        <v>2644</v>
      </c>
      <c r="L139">
        <v>3864601</v>
      </c>
      <c r="M139">
        <v>8179197</v>
      </c>
      <c r="N139">
        <v>45103020</v>
      </c>
      <c r="O139" t="s">
        <v>885</v>
      </c>
      <c r="Q139" t="s">
        <v>31</v>
      </c>
      <c r="R139" t="s">
        <v>32</v>
      </c>
      <c r="S139" t="s">
        <v>32</v>
      </c>
      <c r="U139" t="s">
        <v>879</v>
      </c>
      <c r="W139" t="s">
        <v>33</v>
      </c>
      <c r="X139">
        <v>12.08</v>
      </c>
      <c r="Y139">
        <v>1</v>
      </c>
      <c r="Z139">
        <v>462279000</v>
      </c>
      <c r="AA139">
        <v>5584330320</v>
      </c>
      <c r="AB139">
        <v>0.75</v>
      </c>
      <c r="AC139">
        <v>1.3259465929215299</v>
      </c>
      <c r="AF139">
        <v>459717948.771878</v>
      </c>
      <c r="AG139">
        <v>5553392821.1642904</v>
      </c>
      <c r="AH139">
        <v>4.5320812060149101E-4</v>
      </c>
      <c r="AI139">
        <v>-2.7375201288244701E-2</v>
      </c>
      <c r="AJ139">
        <v>-2.7375201288244701E-2</v>
      </c>
      <c r="AN139" s="28">
        <f>AH139</f>
        <v>4.5320812060149101E-4</v>
      </c>
      <c r="AO139" t="str">
        <f>VLOOKUP(N139,'Proforma GICS Map'!$G$5:$H$345,2,FALSE)</f>
        <v>Systems Software</v>
      </c>
      <c r="AP139" t="b">
        <v>0</v>
      </c>
      <c r="AQ139" t="s">
        <v>460</v>
      </c>
      <c r="AR139" s="30">
        <v>6.1594263194748888E-4</v>
      </c>
      <c r="AS139" s="27">
        <f>ABS(AR139-AN139)</f>
        <v>1.6273451134599787E-4</v>
      </c>
    </row>
    <row r="140" spans="1:45" x14ac:dyDescent="0.25">
      <c r="A140" t="s">
        <v>2838</v>
      </c>
      <c r="B140" t="s">
        <v>2839</v>
      </c>
      <c r="C140" t="s">
        <v>2840</v>
      </c>
      <c r="D140">
        <v>20221128</v>
      </c>
      <c r="E140" t="s">
        <v>2358</v>
      </c>
      <c r="F140" t="s">
        <v>2359</v>
      </c>
      <c r="G140" t="s">
        <v>2360</v>
      </c>
      <c r="H140" t="s">
        <v>2361</v>
      </c>
      <c r="I140" t="s">
        <v>2362</v>
      </c>
      <c r="J140" t="s">
        <v>2363</v>
      </c>
      <c r="K140" t="s">
        <v>2364</v>
      </c>
      <c r="L140">
        <v>17656701</v>
      </c>
      <c r="M140">
        <v>51136</v>
      </c>
      <c r="N140">
        <v>45202030</v>
      </c>
      <c r="O140" t="s">
        <v>1047</v>
      </c>
      <c r="Q140" t="s">
        <v>43</v>
      </c>
      <c r="R140" t="s">
        <v>32</v>
      </c>
      <c r="S140" t="s">
        <v>32</v>
      </c>
      <c r="U140" t="s">
        <v>879</v>
      </c>
      <c r="W140" t="s">
        <v>33</v>
      </c>
      <c r="X140">
        <v>92.5</v>
      </c>
      <c r="Y140">
        <v>1</v>
      </c>
      <c r="Z140">
        <v>51907000</v>
      </c>
      <c r="AA140">
        <v>4801397500</v>
      </c>
      <c r="AB140">
        <v>0.87</v>
      </c>
      <c r="AC140">
        <v>1.3259465929215299</v>
      </c>
      <c r="AF140">
        <v>59878541.524936698</v>
      </c>
      <c r="AG140">
        <v>5538765091.0566397</v>
      </c>
      <c r="AH140">
        <v>4.5201436278816099E-4</v>
      </c>
      <c r="AI140">
        <v>-1.4594652178544699E-2</v>
      </c>
      <c r="AJ140">
        <v>-1.4594652178544699E-2</v>
      </c>
      <c r="AN140" s="28">
        <f>AH140</f>
        <v>4.5201436278816099E-4</v>
      </c>
      <c r="AO140" t="str">
        <f>VLOOKUP(N140,'Proforma GICS Map'!$G$5:$H$345,2,FALSE)</f>
        <v>Technology Hardware, Storage &amp; Peripherals</v>
      </c>
      <c r="AP140" t="b">
        <v>0</v>
      </c>
      <c r="AQ140" t="s">
        <v>460</v>
      </c>
      <c r="AR140" s="30">
        <v>6.1432022869382626E-4</v>
      </c>
      <c r="AS140" s="27">
        <f>ABS(AR140-AN140)</f>
        <v>1.6230586590566527E-4</v>
      </c>
    </row>
    <row r="141" spans="1:45" x14ac:dyDescent="0.25">
      <c r="A141" t="s">
        <v>2838</v>
      </c>
      <c r="B141" t="s">
        <v>2839</v>
      </c>
      <c r="C141" t="s">
        <v>2840</v>
      </c>
      <c r="D141">
        <v>20221128</v>
      </c>
      <c r="E141" t="s">
        <v>2577</v>
      </c>
      <c r="F141" t="s">
        <v>2578</v>
      </c>
      <c r="G141" t="s">
        <v>2579</v>
      </c>
      <c r="H141" t="s">
        <v>2580</v>
      </c>
      <c r="I141" t="s">
        <v>2581</v>
      </c>
      <c r="J141" t="s">
        <v>2582</v>
      </c>
      <c r="K141" t="s">
        <v>2583</v>
      </c>
      <c r="L141">
        <v>3375901</v>
      </c>
      <c r="M141">
        <v>819147</v>
      </c>
      <c r="N141">
        <v>45103020</v>
      </c>
      <c r="O141" t="s">
        <v>885</v>
      </c>
      <c r="Q141" t="s">
        <v>43</v>
      </c>
      <c r="R141" t="s">
        <v>32</v>
      </c>
      <c r="S141" t="s">
        <v>32</v>
      </c>
      <c r="U141" t="s">
        <v>879</v>
      </c>
      <c r="W141" t="s">
        <v>33</v>
      </c>
      <c r="X141">
        <v>37.4</v>
      </c>
      <c r="Y141">
        <v>1</v>
      </c>
      <c r="Z141">
        <v>111644000</v>
      </c>
      <c r="AA141">
        <v>4175485600</v>
      </c>
      <c r="AB141">
        <v>1</v>
      </c>
      <c r="AC141">
        <v>1.3259465929215299</v>
      </c>
      <c r="AF141">
        <v>148033981.420131</v>
      </c>
      <c r="AG141">
        <v>5536470905.1129103</v>
      </c>
      <c r="AH141">
        <v>4.5182713603627201E-4</v>
      </c>
      <c r="AI141">
        <v>-1.29321720770651E-2</v>
      </c>
      <c r="AJ141">
        <v>-1.29321720770651E-2</v>
      </c>
      <c r="AN141" s="28">
        <f>AH141</f>
        <v>4.5182713603627201E-4</v>
      </c>
      <c r="AO141" t="str">
        <f>VLOOKUP(N141,'Proforma GICS Map'!$G$5:$H$345,2,FALSE)</f>
        <v>Systems Software</v>
      </c>
      <c r="AP141" t="b">
        <v>0</v>
      </c>
      <c r="AQ141" t="s">
        <v>460</v>
      </c>
      <c r="AR141" s="30">
        <v>6.1406577398949176E-4</v>
      </c>
      <c r="AS141" s="27">
        <f>ABS(AR141-AN141)</f>
        <v>1.6223863795321975E-4</v>
      </c>
    </row>
    <row r="142" spans="1:45" x14ac:dyDescent="0.25">
      <c r="A142" t="s">
        <v>2838</v>
      </c>
      <c r="B142" t="s">
        <v>2839</v>
      </c>
      <c r="C142" t="s">
        <v>2840</v>
      </c>
      <c r="D142">
        <v>20221128</v>
      </c>
      <c r="E142" t="s">
        <v>1093</v>
      </c>
      <c r="F142" t="s">
        <v>1094</v>
      </c>
      <c r="G142" t="s">
        <v>1095</v>
      </c>
      <c r="H142">
        <v>53807103</v>
      </c>
      <c r="I142" t="s">
        <v>1096</v>
      </c>
      <c r="J142">
        <v>2066505</v>
      </c>
      <c r="K142" t="s">
        <v>1097</v>
      </c>
      <c r="L142">
        <v>191901</v>
      </c>
      <c r="M142">
        <v>4641</v>
      </c>
      <c r="N142">
        <v>45203030</v>
      </c>
      <c r="O142" t="s">
        <v>1029</v>
      </c>
      <c r="Q142" t="s">
        <v>43</v>
      </c>
      <c r="R142" t="s">
        <v>32</v>
      </c>
      <c r="S142" t="s">
        <v>32</v>
      </c>
      <c r="U142" t="s">
        <v>879</v>
      </c>
      <c r="W142" t="s">
        <v>33</v>
      </c>
      <c r="X142">
        <v>43.78</v>
      </c>
      <c r="Y142">
        <v>1</v>
      </c>
      <c r="Z142">
        <v>94668000</v>
      </c>
      <c r="AA142">
        <v>4144565040</v>
      </c>
      <c r="AB142">
        <v>1</v>
      </c>
      <c r="AC142">
        <v>1.3259465929215299</v>
      </c>
      <c r="AF142">
        <v>125524712.058695</v>
      </c>
      <c r="AG142">
        <v>5495471893.9296799</v>
      </c>
      <c r="AH142">
        <v>4.48481238239513E-4</v>
      </c>
      <c r="AI142">
        <v>-3.01284891448825E-2</v>
      </c>
      <c r="AJ142">
        <v>-3.01284891448825E-2</v>
      </c>
      <c r="AN142" s="28">
        <f>AH142</f>
        <v>4.48481238239513E-4</v>
      </c>
      <c r="AO142" t="str">
        <f>VLOOKUP(N142,'Proforma GICS Map'!$G$5:$H$345,2,FALSE)</f>
        <v>Technology Distributors</v>
      </c>
      <c r="AP142" t="b">
        <v>0</v>
      </c>
      <c r="AQ142" t="s">
        <v>460</v>
      </c>
      <c r="AR142" s="30">
        <v>6.0951845676042774E-4</v>
      </c>
      <c r="AS142" s="27">
        <f>ABS(AR142-AN142)</f>
        <v>1.6103721852091474E-4</v>
      </c>
    </row>
    <row r="143" spans="1:45" x14ac:dyDescent="0.25">
      <c r="A143" t="s">
        <v>2838</v>
      </c>
      <c r="B143" t="s">
        <v>2839</v>
      </c>
      <c r="C143" t="s">
        <v>2840</v>
      </c>
      <c r="D143">
        <v>20221128</v>
      </c>
      <c r="E143" t="s">
        <v>1294</v>
      </c>
      <c r="F143" t="s">
        <v>1295</v>
      </c>
      <c r="G143" t="s">
        <v>1296</v>
      </c>
      <c r="H143">
        <v>172755100</v>
      </c>
      <c r="I143" t="s">
        <v>1297</v>
      </c>
      <c r="J143">
        <v>2197308</v>
      </c>
      <c r="K143" t="s">
        <v>1298</v>
      </c>
      <c r="L143">
        <v>1640101</v>
      </c>
      <c r="M143">
        <v>4047</v>
      </c>
      <c r="N143">
        <v>45301020</v>
      </c>
      <c r="O143" t="s">
        <v>898</v>
      </c>
      <c r="Q143" t="s">
        <v>43</v>
      </c>
      <c r="R143" t="s">
        <v>32</v>
      </c>
      <c r="S143" t="s">
        <v>32</v>
      </c>
      <c r="U143" t="s">
        <v>879</v>
      </c>
      <c r="W143" t="s">
        <v>33</v>
      </c>
      <c r="X143">
        <v>72.849999999999994</v>
      </c>
      <c r="Y143">
        <v>1</v>
      </c>
      <c r="Z143">
        <v>55940000</v>
      </c>
      <c r="AA143">
        <v>4075229000</v>
      </c>
      <c r="AB143">
        <v>1</v>
      </c>
      <c r="AC143">
        <v>1.3259465929215299</v>
      </c>
      <c r="AF143">
        <v>74173452.408030301</v>
      </c>
      <c r="AG143">
        <v>5403536007.9250097</v>
      </c>
      <c r="AH143">
        <v>4.4097842123128398E-4</v>
      </c>
      <c r="AI143">
        <v>-3.0089202502995599E-2</v>
      </c>
      <c r="AJ143">
        <v>-3.0089202502995599E-2</v>
      </c>
      <c r="AN143" s="28">
        <f>AH143</f>
        <v>4.4097842123128398E-4</v>
      </c>
      <c r="AO143" t="str">
        <f>VLOOKUP(N143,'Proforma GICS Map'!$G$5:$H$345,2,FALSE)</f>
        <v>Semiconductors</v>
      </c>
      <c r="AP143" t="b">
        <v>0</v>
      </c>
      <c r="AQ143" t="s">
        <v>460</v>
      </c>
      <c r="AR143" s="30">
        <v>5.9932158551077798E-4</v>
      </c>
      <c r="AS143" s="27">
        <f>ABS(AR143-AN143)</f>
        <v>1.58343164279494E-4</v>
      </c>
    </row>
    <row r="144" spans="1:45" x14ac:dyDescent="0.25">
      <c r="A144" t="s">
        <v>2838</v>
      </c>
      <c r="B144" t="s">
        <v>2839</v>
      </c>
      <c r="C144" t="s">
        <v>2840</v>
      </c>
      <c r="D144">
        <v>20221128</v>
      </c>
      <c r="E144" t="s">
        <v>2298</v>
      </c>
      <c r="F144" t="s">
        <v>2299</v>
      </c>
      <c r="G144" t="s">
        <v>2300</v>
      </c>
      <c r="H144">
        <v>750917106</v>
      </c>
      <c r="I144" t="s">
        <v>2301</v>
      </c>
      <c r="J144">
        <v>2721967</v>
      </c>
      <c r="K144" t="s">
        <v>2302</v>
      </c>
      <c r="L144">
        <v>6476601</v>
      </c>
      <c r="M144">
        <v>22596</v>
      </c>
      <c r="N144">
        <v>45301020</v>
      </c>
      <c r="O144" t="s">
        <v>898</v>
      </c>
      <c r="Q144" t="s">
        <v>43</v>
      </c>
      <c r="R144" t="s">
        <v>32</v>
      </c>
      <c r="S144" t="s">
        <v>32</v>
      </c>
      <c r="U144" t="s">
        <v>879</v>
      </c>
      <c r="W144" t="s">
        <v>33</v>
      </c>
      <c r="X144">
        <v>36.79</v>
      </c>
      <c r="Y144">
        <v>1</v>
      </c>
      <c r="Z144">
        <v>110529000</v>
      </c>
      <c r="AA144">
        <v>4066361910</v>
      </c>
      <c r="AB144">
        <v>1</v>
      </c>
      <c r="AC144">
        <v>1.3259465929215299</v>
      </c>
      <c r="AF144">
        <v>146555550.96902299</v>
      </c>
      <c r="AG144">
        <v>5391778720.1503801</v>
      </c>
      <c r="AH144">
        <v>4.4001891801094599E-4</v>
      </c>
      <c r="AI144">
        <v>-1.3672922252010699E-2</v>
      </c>
      <c r="AJ144">
        <v>-1.3672922252010699E-2</v>
      </c>
      <c r="AN144" s="28">
        <f>AH144</f>
        <v>4.4001891801094599E-4</v>
      </c>
      <c r="AO144" t="str">
        <f>VLOOKUP(N144,'Proforma GICS Map'!$G$5:$H$345,2,FALSE)</f>
        <v>Semiconductors</v>
      </c>
      <c r="AP144" t="b">
        <v>0</v>
      </c>
      <c r="AQ144" t="s">
        <v>460</v>
      </c>
      <c r="AR144" s="30">
        <v>5.9801755120064064E-4</v>
      </c>
      <c r="AS144" s="27">
        <f>ABS(AR144-AN144)</f>
        <v>1.5799863318969465E-4</v>
      </c>
    </row>
    <row r="145" spans="1:45" x14ac:dyDescent="0.25">
      <c r="A145" t="s">
        <v>2838</v>
      </c>
      <c r="B145" t="s">
        <v>2839</v>
      </c>
      <c r="C145" t="s">
        <v>2840</v>
      </c>
      <c r="D145">
        <v>20221128</v>
      </c>
      <c r="E145" t="s">
        <v>1463</v>
      </c>
      <c r="F145" t="s">
        <v>1464</v>
      </c>
      <c r="G145" t="s">
        <v>1465</v>
      </c>
      <c r="H145">
        <v>254543101</v>
      </c>
      <c r="I145" t="s">
        <v>1466</v>
      </c>
      <c r="J145">
        <v>2270500</v>
      </c>
      <c r="K145" t="s">
        <v>1467</v>
      </c>
      <c r="L145">
        <v>396901</v>
      </c>
      <c r="M145">
        <v>18764</v>
      </c>
      <c r="N145">
        <v>45301020</v>
      </c>
      <c r="O145" t="s">
        <v>898</v>
      </c>
      <c r="Q145" t="s">
        <v>43</v>
      </c>
      <c r="R145" t="s">
        <v>32</v>
      </c>
      <c r="S145" t="s">
        <v>32</v>
      </c>
      <c r="U145" t="s">
        <v>879</v>
      </c>
      <c r="W145" t="s">
        <v>33</v>
      </c>
      <c r="X145">
        <v>87.9</v>
      </c>
      <c r="Y145">
        <v>1</v>
      </c>
      <c r="Z145">
        <v>45481000</v>
      </c>
      <c r="AA145">
        <v>3997779900</v>
      </c>
      <c r="AB145">
        <v>1</v>
      </c>
      <c r="AC145">
        <v>1.3259465929215299</v>
      </c>
      <c r="AF145">
        <v>60305376.992664099</v>
      </c>
      <c r="AG145">
        <v>5300842637.6551704</v>
      </c>
      <c r="AH145">
        <v>4.3259769419881899E-4</v>
      </c>
      <c r="AI145">
        <v>-1.4794889038332201E-2</v>
      </c>
      <c r="AJ145">
        <v>-1.4794889038332201E-2</v>
      </c>
      <c r="AN145" s="28">
        <f>AH145</f>
        <v>4.3259769419881899E-4</v>
      </c>
      <c r="AO145" t="str">
        <f>VLOOKUP(N145,'Proforma GICS Map'!$G$5:$H$345,2,FALSE)</f>
        <v>Semiconductors</v>
      </c>
      <c r="AP145" t="b">
        <v>0</v>
      </c>
      <c r="AQ145" t="s">
        <v>460</v>
      </c>
      <c r="AR145" s="30">
        <v>5.8793157100892242E-4</v>
      </c>
      <c r="AS145" s="27">
        <f>ABS(AR145-AN145)</f>
        <v>1.5533387681010343E-4</v>
      </c>
    </row>
    <row r="146" spans="1:45" x14ac:dyDescent="0.25">
      <c r="A146" t="s">
        <v>2838</v>
      </c>
      <c r="B146" t="s">
        <v>2839</v>
      </c>
      <c r="C146" t="s">
        <v>2840</v>
      </c>
      <c r="D146">
        <v>20221128</v>
      </c>
      <c r="E146" t="s">
        <v>1180</v>
      </c>
      <c r="F146" t="s">
        <v>1181</v>
      </c>
      <c r="G146" t="s">
        <v>1182</v>
      </c>
      <c r="H146" t="s">
        <v>1183</v>
      </c>
      <c r="I146" t="s">
        <v>1184</v>
      </c>
      <c r="J146" t="s">
        <v>1185</v>
      </c>
      <c r="K146" t="s">
        <v>1186</v>
      </c>
      <c r="L146">
        <v>2008801</v>
      </c>
      <c r="M146">
        <v>462767</v>
      </c>
      <c r="N146">
        <v>45103010</v>
      </c>
      <c r="O146" t="s">
        <v>870</v>
      </c>
      <c r="Q146" t="s">
        <v>31</v>
      </c>
      <c r="R146" t="s">
        <v>32</v>
      </c>
      <c r="S146" t="s">
        <v>32</v>
      </c>
      <c r="U146" t="s">
        <v>879</v>
      </c>
      <c r="W146" t="s">
        <v>33</v>
      </c>
      <c r="X146">
        <v>27.67</v>
      </c>
      <c r="Y146">
        <v>1</v>
      </c>
      <c r="Z146">
        <v>144057000</v>
      </c>
      <c r="AA146">
        <v>3986057190</v>
      </c>
      <c r="AB146">
        <v>1</v>
      </c>
      <c r="AC146">
        <v>1.3259465929215299</v>
      </c>
      <c r="AF146">
        <v>191011888.336496</v>
      </c>
      <c r="AG146">
        <v>5285298950.2708597</v>
      </c>
      <c r="AH146">
        <v>4.3132918581601399E-4</v>
      </c>
      <c r="AI146">
        <v>-1.4951940192239201E-2</v>
      </c>
      <c r="AJ146">
        <v>-1.4951940192239201E-2</v>
      </c>
      <c r="AN146" s="28">
        <f>AH146</f>
        <v>4.3132918581601399E-4</v>
      </c>
      <c r="AO146" t="str">
        <f>VLOOKUP(N146,'Proforma GICS Map'!$G$5:$H$345,2,FALSE)</f>
        <v>Application Software</v>
      </c>
      <c r="AP146" t="b">
        <v>0</v>
      </c>
      <c r="AQ146" t="s">
        <v>460</v>
      </c>
      <c r="AR146" s="30">
        <v>5.8620757632207594E-4</v>
      </c>
      <c r="AS146" s="27">
        <f>ABS(AR146-AN146)</f>
        <v>1.5487839050606195E-4</v>
      </c>
    </row>
    <row r="147" spans="1:45" x14ac:dyDescent="0.25">
      <c r="A147" t="s">
        <v>2838</v>
      </c>
      <c r="B147" t="s">
        <v>2839</v>
      </c>
      <c r="C147" t="s">
        <v>2840</v>
      </c>
      <c r="D147">
        <v>20221128</v>
      </c>
      <c r="E147" t="s">
        <v>2525</v>
      </c>
      <c r="F147" t="s">
        <v>2526</v>
      </c>
      <c r="G147" t="s">
        <v>2527</v>
      </c>
      <c r="H147" t="s">
        <v>2528</v>
      </c>
      <c r="I147" t="s">
        <v>2529</v>
      </c>
      <c r="J147">
        <v>2839268</v>
      </c>
      <c r="K147" t="s">
        <v>2530</v>
      </c>
      <c r="L147">
        <v>14281401</v>
      </c>
      <c r="M147">
        <v>36631</v>
      </c>
      <c r="N147">
        <v>45301020</v>
      </c>
      <c r="O147" t="s">
        <v>898</v>
      </c>
      <c r="Q147" t="s">
        <v>43</v>
      </c>
      <c r="R147" t="s">
        <v>32</v>
      </c>
      <c r="S147" t="s">
        <v>32</v>
      </c>
      <c r="U147" t="s">
        <v>879</v>
      </c>
      <c r="W147" t="s">
        <v>33</v>
      </c>
      <c r="X147">
        <v>98.71</v>
      </c>
      <c r="Y147">
        <v>1</v>
      </c>
      <c r="Z147">
        <v>39621000</v>
      </c>
      <c r="AA147">
        <v>3910988910</v>
      </c>
      <c r="AB147">
        <v>1</v>
      </c>
      <c r="AC147">
        <v>1.3259465929215299</v>
      </c>
      <c r="AF147">
        <v>52535329.958143897</v>
      </c>
      <c r="AG147">
        <v>5185762420.1683798</v>
      </c>
      <c r="AH147">
        <v>4.23206086083717E-4</v>
      </c>
      <c r="AI147">
        <v>-3.8757425260492702E-2</v>
      </c>
      <c r="AJ147">
        <v>-3.8757425260492702E-2</v>
      </c>
      <c r="AN147" s="28">
        <f>AH147</f>
        <v>4.23206086083717E-4</v>
      </c>
      <c r="AO147" t="str">
        <f>VLOOKUP(N147,'Proforma GICS Map'!$G$5:$H$345,2,FALSE)</f>
        <v>Semiconductors</v>
      </c>
      <c r="AP147" t="b">
        <v>0</v>
      </c>
      <c r="AQ147" t="s">
        <v>460</v>
      </c>
      <c r="AR147" s="30">
        <v>5.751676959641456E-4</v>
      </c>
      <c r="AS147" s="27">
        <f>ABS(AR147-AN147)</f>
        <v>1.5196160988042859E-4</v>
      </c>
    </row>
    <row r="148" spans="1:45" x14ac:dyDescent="0.25">
      <c r="A148" t="s">
        <v>2838</v>
      </c>
      <c r="B148" t="s">
        <v>2839</v>
      </c>
      <c r="C148" t="s">
        <v>2840</v>
      </c>
      <c r="D148">
        <v>20221128</v>
      </c>
      <c r="E148" t="s">
        <v>2114</v>
      </c>
      <c r="F148" t="s">
        <v>2115</v>
      </c>
      <c r="G148" t="s">
        <v>2116</v>
      </c>
      <c r="H148">
        <v>683344105</v>
      </c>
      <c r="I148" t="s">
        <v>2117</v>
      </c>
      <c r="J148" t="s">
        <v>2118</v>
      </c>
      <c r="K148" t="s">
        <v>2119</v>
      </c>
      <c r="L148">
        <v>12642301</v>
      </c>
      <c r="M148">
        <v>20395</v>
      </c>
      <c r="N148">
        <v>45301010</v>
      </c>
      <c r="O148" t="s">
        <v>898</v>
      </c>
      <c r="Q148" t="s">
        <v>31</v>
      </c>
      <c r="R148" t="s">
        <v>32</v>
      </c>
      <c r="S148" t="s">
        <v>32</v>
      </c>
      <c r="U148" t="s">
        <v>879</v>
      </c>
      <c r="W148" t="s">
        <v>33</v>
      </c>
      <c r="X148">
        <v>76.14</v>
      </c>
      <c r="Y148">
        <v>1</v>
      </c>
      <c r="Z148">
        <v>49681000</v>
      </c>
      <c r="AA148">
        <v>3782711340</v>
      </c>
      <c r="AB148">
        <v>1</v>
      </c>
      <c r="AC148">
        <v>1.3259465929215299</v>
      </c>
      <c r="AF148">
        <v>65874352.6829345</v>
      </c>
      <c r="AG148">
        <v>5015673213.2786303</v>
      </c>
      <c r="AH148">
        <v>4.0932523661538401E-4</v>
      </c>
      <c r="AI148">
        <v>-5.2749440159243502E-2</v>
      </c>
      <c r="AJ148">
        <v>-5.2749440159243502E-2</v>
      </c>
      <c r="AN148" s="28">
        <f>AH148</f>
        <v>4.0932523661538401E-4</v>
      </c>
      <c r="AO148" t="str">
        <f>VLOOKUP(N148,'Proforma GICS Map'!$G$5:$H$345,2,FALSE)</f>
        <v>Semiconductor Materials &amp; Equipment (New Name)</v>
      </c>
      <c r="AP148" t="b">
        <v>0</v>
      </c>
      <c r="AQ148" t="s">
        <v>460</v>
      </c>
      <c r="AR148" s="30">
        <v>5.5630261705990019E-4</v>
      </c>
      <c r="AS148" s="27">
        <f>ABS(AR148-AN148)</f>
        <v>1.4697738044451618E-4</v>
      </c>
    </row>
    <row r="149" spans="1:45" x14ac:dyDescent="0.25">
      <c r="A149" t="s">
        <v>2838</v>
      </c>
      <c r="B149" t="s">
        <v>2839</v>
      </c>
      <c r="C149" t="s">
        <v>2840</v>
      </c>
      <c r="D149">
        <v>20221128</v>
      </c>
      <c r="E149" t="s">
        <v>2377</v>
      </c>
      <c r="F149" t="s">
        <v>2378</v>
      </c>
      <c r="G149" t="s">
        <v>2379</v>
      </c>
      <c r="H149">
        <v>801056102</v>
      </c>
      <c r="I149" t="s">
        <v>2380</v>
      </c>
      <c r="J149" t="s">
        <v>2381</v>
      </c>
      <c r="K149" t="s">
        <v>2382</v>
      </c>
      <c r="L149">
        <v>2813901</v>
      </c>
      <c r="M149">
        <v>10306</v>
      </c>
      <c r="N149">
        <v>45203020</v>
      </c>
      <c r="O149" t="s">
        <v>1029</v>
      </c>
      <c r="Q149" t="s">
        <v>43</v>
      </c>
      <c r="R149" t="s">
        <v>32</v>
      </c>
      <c r="S149" t="s">
        <v>32</v>
      </c>
      <c r="U149" t="s">
        <v>879</v>
      </c>
      <c r="W149" t="s">
        <v>33</v>
      </c>
      <c r="X149">
        <v>65.400000000000006</v>
      </c>
      <c r="Y149">
        <v>1</v>
      </c>
      <c r="Z149">
        <v>57804000</v>
      </c>
      <c r="AA149">
        <v>3780381600</v>
      </c>
      <c r="AB149">
        <v>1</v>
      </c>
      <c r="AC149">
        <v>1.3259465929215299</v>
      </c>
      <c r="AF149">
        <v>76645016.857236102</v>
      </c>
      <c r="AG149">
        <v>5012584102.4632397</v>
      </c>
      <c r="AH149">
        <v>4.0907313665558299E-4</v>
      </c>
      <c r="AI149">
        <v>-1.7427884615384599E-2</v>
      </c>
      <c r="AJ149">
        <v>-1.7427884615384599E-2</v>
      </c>
      <c r="AN149" s="28">
        <f>AH149</f>
        <v>4.0907313665558299E-4</v>
      </c>
      <c r="AO149" t="str">
        <f>VLOOKUP(N149,'Proforma GICS Map'!$G$5:$H$345,2,FALSE)</f>
        <v>Electronic Manufacturing Services</v>
      </c>
      <c r="AP149" t="b">
        <v>0</v>
      </c>
      <c r="AQ149" t="s">
        <v>460</v>
      </c>
      <c r="AR149" s="30">
        <v>5.5595999497151508E-4</v>
      </c>
      <c r="AS149" s="27">
        <f>ABS(AR149-AN149)</f>
        <v>1.468868583159321E-4</v>
      </c>
    </row>
    <row r="150" spans="1:45" x14ac:dyDescent="0.25">
      <c r="A150" t="s">
        <v>2838</v>
      </c>
      <c r="B150" t="s">
        <v>2839</v>
      </c>
      <c r="C150" t="s">
        <v>2840</v>
      </c>
      <c r="D150">
        <v>20221128</v>
      </c>
      <c r="E150" t="s">
        <v>1733</v>
      </c>
      <c r="F150" t="s">
        <v>1734</v>
      </c>
      <c r="G150" t="s">
        <v>1735</v>
      </c>
      <c r="H150" t="s">
        <v>1736</v>
      </c>
      <c r="I150" t="s">
        <v>1737</v>
      </c>
      <c r="J150" t="s">
        <v>1738</v>
      </c>
      <c r="K150" t="s">
        <v>1739</v>
      </c>
      <c r="L150">
        <v>3669101</v>
      </c>
      <c r="M150">
        <v>12772</v>
      </c>
      <c r="N150">
        <v>50203010</v>
      </c>
      <c r="O150" t="s">
        <v>870</v>
      </c>
      <c r="Q150" t="s">
        <v>43</v>
      </c>
      <c r="R150" t="s">
        <v>32</v>
      </c>
      <c r="S150" t="s">
        <v>32</v>
      </c>
      <c r="U150" t="s">
        <v>879</v>
      </c>
      <c r="W150" t="s">
        <v>33</v>
      </c>
      <c r="X150">
        <v>48.03</v>
      </c>
      <c r="Y150">
        <v>1</v>
      </c>
      <c r="Z150">
        <v>83399000</v>
      </c>
      <c r="AA150">
        <v>4005653970</v>
      </c>
      <c r="AB150">
        <v>0.94</v>
      </c>
      <c r="AC150">
        <v>1.3259465929215299</v>
      </c>
      <c r="AF150">
        <v>103947662.708878</v>
      </c>
      <c r="AG150">
        <v>4992606239.9074497</v>
      </c>
      <c r="AH150">
        <v>4.0744275864449802E-4</v>
      </c>
      <c r="AI150">
        <v>2.50469630557294E-3</v>
      </c>
      <c r="AJ150">
        <v>2.50469630557294E-3</v>
      </c>
      <c r="AN150" s="28">
        <f>AH150</f>
        <v>4.0744275864449802E-4</v>
      </c>
      <c r="AO150" t="str">
        <f>VLOOKUP(N150,'Proforma GICS Map'!$G$5:$H$345,2,FALSE)</f>
        <v>Interactive Media &amp; Services</v>
      </c>
      <c r="AP150" t="b">
        <v>0</v>
      </c>
      <c r="AQ150" t="s">
        <v>460</v>
      </c>
      <c r="AR150" s="30">
        <v>5.5374419327342483E-4</v>
      </c>
      <c r="AS150" s="27">
        <f>ABS(AR150-AN150)</f>
        <v>1.4630143462892681E-4</v>
      </c>
    </row>
    <row r="151" spans="1:45" x14ac:dyDescent="0.25">
      <c r="A151" t="s">
        <v>2838</v>
      </c>
      <c r="B151" t="s">
        <v>2839</v>
      </c>
      <c r="C151" t="s">
        <v>2840</v>
      </c>
      <c r="D151">
        <v>20221128</v>
      </c>
      <c r="E151" t="s">
        <v>1885</v>
      </c>
      <c r="F151" t="s">
        <v>1886</v>
      </c>
      <c r="G151" t="s">
        <v>1887</v>
      </c>
      <c r="H151" t="s">
        <v>1888</v>
      </c>
      <c r="I151" t="s">
        <v>1889</v>
      </c>
      <c r="J151" t="s">
        <v>1890</v>
      </c>
      <c r="K151" t="s">
        <v>1891</v>
      </c>
      <c r="L151">
        <v>2324901</v>
      </c>
      <c r="M151">
        <v>359202</v>
      </c>
      <c r="N151">
        <v>45201020</v>
      </c>
      <c r="O151" t="s">
        <v>869</v>
      </c>
      <c r="Q151" t="s">
        <v>43</v>
      </c>
      <c r="R151" t="s">
        <v>32</v>
      </c>
      <c r="S151" t="s">
        <v>32</v>
      </c>
      <c r="U151" t="s">
        <v>879</v>
      </c>
      <c r="W151" t="s">
        <v>33</v>
      </c>
      <c r="X151">
        <v>54.39</v>
      </c>
      <c r="Y151">
        <v>1</v>
      </c>
      <c r="Z151">
        <v>69000000</v>
      </c>
      <c r="AA151">
        <v>3752910000</v>
      </c>
      <c r="AB151">
        <v>1</v>
      </c>
      <c r="AC151">
        <v>1.3259465929215299</v>
      </c>
      <c r="AF151">
        <v>91490314.911585495</v>
      </c>
      <c r="AG151">
        <v>4976158228.0411301</v>
      </c>
      <c r="AH151">
        <v>4.06100449035649E-4</v>
      </c>
      <c r="AI151">
        <v>-2.5792584631918299E-2</v>
      </c>
      <c r="AJ151">
        <v>-2.5792584631918299E-2</v>
      </c>
      <c r="AN151" s="28">
        <f>AH151</f>
        <v>4.06100449035649E-4</v>
      </c>
      <c r="AO151" t="str">
        <f>VLOOKUP(N151,'Proforma GICS Map'!$G$5:$H$345,2,FALSE)</f>
        <v>Communications Equipment</v>
      </c>
      <c r="AP151" t="b">
        <v>0</v>
      </c>
      <c r="AQ151" t="s">
        <v>460</v>
      </c>
      <c r="AR151" s="30">
        <v>5.5191989737981705E-4</v>
      </c>
      <c r="AS151" s="27">
        <f>ABS(AR151-AN151)</f>
        <v>1.4581944834416805E-4</v>
      </c>
    </row>
    <row r="152" spans="1:45" x14ac:dyDescent="0.25">
      <c r="A152" t="s">
        <v>2838</v>
      </c>
      <c r="B152" t="s">
        <v>2839</v>
      </c>
      <c r="C152" t="s">
        <v>2840</v>
      </c>
      <c r="D152">
        <v>20221128</v>
      </c>
      <c r="E152" t="s">
        <v>1256</v>
      </c>
      <c r="F152" t="s">
        <v>1257</v>
      </c>
      <c r="G152" t="s">
        <v>1258</v>
      </c>
      <c r="H152" t="s">
        <v>1259</v>
      </c>
      <c r="I152" t="s">
        <v>1260</v>
      </c>
      <c r="J152" t="s">
        <v>1261</v>
      </c>
      <c r="K152" t="s">
        <v>1262</v>
      </c>
      <c r="L152">
        <v>18390301</v>
      </c>
      <c r="M152">
        <v>213270</v>
      </c>
      <c r="N152">
        <v>45201020</v>
      </c>
      <c r="O152" t="s">
        <v>1233</v>
      </c>
      <c r="Q152" t="s">
        <v>31</v>
      </c>
      <c r="R152" t="s">
        <v>32</v>
      </c>
      <c r="S152" t="s">
        <v>32</v>
      </c>
      <c r="U152" t="s">
        <v>879</v>
      </c>
      <c r="W152" t="s">
        <v>33</v>
      </c>
      <c r="X152">
        <v>66.069999999999993</v>
      </c>
      <c r="Y152">
        <v>1</v>
      </c>
      <c r="Z152">
        <v>65241000</v>
      </c>
      <c r="AA152">
        <v>4310472870</v>
      </c>
      <c r="AB152">
        <v>0.87</v>
      </c>
      <c r="AC152">
        <v>1.3259465929215299</v>
      </c>
      <c r="AF152">
        <v>75260291.051850304</v>
      </c>
      <c r="AG152">
        <v>4972447429.7957497</v>
      </c>
      <c r="AH152">
        <v>4.0579761364242502E-4</v>
      </c>
      <c r="AI152">
        <v>-3.4064327485380103E-2</v>
      </c>
      <c r="AJ152">
        <v>-3.4064327485380103E-2</v>
      </c>
      <c r="AN152" s="28">
        <f>AH152</f>
        <v>4.0579761364242502E-4</v>
      </c>
      <c r="AO152" t="str">
        <f>VLOOKUP(N152,'Proforma GICS Map'!$G$5:$H$345,2,FALSE)</f>
        <v>Communications Equipment</v>
      </c>
      <c r="AP152" t="b">
        <v>0</v>
      </c>
      <c r="AQ152" t="s">
        <v>460</v>
      </c>
      <c r="AR152" s="30">
        <v>5.5150832216598056E-4</v>
      </c>
      <c r="AS152" s="27">
        <f>ABS(AR152-AN152)</f>
        <v>1.4571070852355554E-4</v>
      </c>
    </row>
    <row r="153" spans="1:45" x14ac:dyDescent="0.25">
      <c r="A153" t="s">
        <v>2838</v>
      </c>
      <c r="B153" t="s">
        <v>2839</v>
      </c>
      <c r="C153" t="s">
        <v>2840</v>
      </c>
      <c r="D153">
        <v>20221128</v>
      </c>
      <c r="E153" t="s">
        <v>2445</v>
      </c>
      <c r="F153" t="s">
        <v>2446</v>
      </c>
      <c r="G153" t="s">
        <v>2447</v>
      </c>
      <c r="H153" t="s">
        <v>2448</v>
      </c>
      <c r="I153" t="s">
        <v>2449</v>
      </c>
      <c r="J153" t="s">
        <v>2450</v>
      </c>
      <c r="K153" t="s">
        <v>2451</v>
      </c>
      <c r="L153">
        <v>3327501</v>
      </c>
      <c r="M153">
        <v>815006</v>
      </c>
      <c r="N153">
        <v>45103010</v>
      </c>
      <c r="O153" t="s">
        <v>885</v>
      </c>
      <c r="Q153" t="s">
        <v>31</v>
      </c>
      <c r="R153" t="s">
        <v>32</v>
      </c>
      <c r="S153" t="s">
        <v>32</v>
      </c>
      <c r="U153" t="s">
        <v>879</v>
      </c>
      <c r="W153" t="s">
        <v>33</v>
      </c>
      <c r="X153">
        <v>28.56</v>
      </c>
      <c r="Y153">
        <v>1</v>
      </c>
      <c r="Z153">
        <v>129450000</v>
      </c>
      <c r="AA153">
        <v>3697092000</v>
      </c>
      <c r="AB153">
        <v>1</v>
      </c>
      <c r="AC153">
        <v>1.3259465929215299</v>
      </c>
      <c r="AF153">
        <v>171643786.45369199</v>
      </c>
      <c r="AG153">
        <v>4902146541.1174402</v>
      </c>
      <c r="AH153">
        <v>4.00060412140473E-4</v>
      </c>
      <c r="AI153">
        <v>-1.07377900935226E-2</v>
      </c>
      <c r="AJ153">
        <v>-1.07377900935226E-2</v>
      </c>
      <c r="AN153" s="28">
        <f>AH153</f>
        <v>4.00060412140473E-4</v>
      </c>
      <c r="AO153" t="str">
        <f>VLOOKUP(N153,'Proforma GICS Map'!$G$5:$H$345,2,FALSE)</f>
        <v>Application Software</v>
      </c>
      <c r="AP153" t="b">
        <v>0</v>
      </c>
      <c r="AQ153" t="s">
        <v>460</v>
      </c>
      <c r="AR153" s="30">
        <v>5.4371105015674302E-4</v>
      </c>
      <c r="AS153" s="27">
        <f>ABS(AR153-AN153)</f>
        <v>1.4365063801627002E-4</v>
      </c>
    </row>
    <row r="154" spans="1:45" x14ac:dyDescent="0.25">
      <c r="A154" t="s">
        <v>2838</v>
      </c>
      <c r="B154" t="s">
        <v>2839</v>
      </c>
      <c r="C154" t="s">
        <v>2840</v>
      </c>
      <c r="D154">
        <v>20221128</v>
      </c>
      <c r="E154" t="s">
        <v>2770</v>
      </c>
      <c r="F154" t="s">
        <v>2771</v>
      </c>
      <c r="G154" t="s">
        <v>2772</v>
      </c>
      <c r="H154" t="s">
        <v>2773</v>
      </c>
      <c r="I154" t="s">
        <v>2774</v>
      </c>
      <c r="J154" t="s">
        <v>2775</v>
      </c>
      <c r="K154" t="s">
        <v>2776</v>
      </c>
      <c r="L154">
        <v>2200001</v>
      </c>
      <c r="M154">
        <v>459017</v>
      </c>
      <c r="N154">
        <v>45103010</v>
      </c>
      <c r="O154" t="s">
        <v>885</v>
      </c>
      <c r="Q154" t="s">
        <v>31</v>
      </c>
      <c r="R154" t="s">
        <v>32</v>
      </c>
      <c r="S154" t="s">
        <v>32</v>
      </c>
      <c r="U154" t="s">
        <v>879</v>
      </c>
      <c r="W154" t="s">
        <v>33</v>
      </c>
      <c r="X154">
        <v>76.83</v>
      </c>
      <c r="Y154">
        <v>1</v>
      </c>
      <c r="Z154">
        <v>48456000</v>
      </c>
      <c r="AA154">
        <v>3722874480</v>
      </c>
      <c r="AB154">
        <v>0.94</v>
      </c>
      <c r="AC154">
        <v>1.3259465929215299</v>
      </c>
      <c r="AF154">
        <v>60395064.020209298</v>
      </c>
      <c r="AG154">
        <v>4640152768.6726799</v>
      </c>
      <c r="AH154">
        <v>3.7867930170173899E-4</v>
      </c>
      <c r="AI154">
        <v>-8.7730615404463894E-3</v>
      </c>
      <c r="AJ154">
        <v>-8.7730615404463894E-3</v>
      </c>
      <c r="AN154" s="28">
        <f>AH154</f>
        <v>3.7867930170173899E-4</v>
      </c>
      <c r="AO154" t="str">
        <f>VLOOKUP(N154,'Proforma GICS Map'!$G$5:$H$345,2,FALSE)</f>
        <v>Application Software</v>
      </c>
      <c r="AP154" t="b">
        <v>0</v>
      </c>
      <c r="AQ154" t="s">
        <v>460</v>
      </c>
      <c r="AR154" s="30">
        <v>5.1465257384322217E-4</v>
      </c>
      <c r="AS154" s="27">
        <f>ABS(AR154-AN154)</f>
        <v>1.3597327214148318E-4</v>
      </c>
    </row>
    <row r="155" spans="1:45" x14ac:dyDescent="0.25">
      <c r="A155" t="s">
        <v>2838</v>
      </c>
      <c r="B155" t="s">
        <v>2839</v>
      </c>
      <c r="C155" t="s">
        <v>2840</v>
      </c>
      <c r="D155">
        <v>20221128</v>
      </c>
      <c r="E155" t="s">
        <v>1162</v>
      </c>
      <c r="F155" t="s">
        <v>1163</v>
      </c>
      <c r="G155" t="s">
        <v>1164</v>
      </c>
      <c r="H155" t="s">
        <v>1165</v>
      </c>
      <c r="I155" t="s">
        <v>1166</v>
      </c>
      <c r="J155" t="s">
        <v>1167</v>
      </c>
      <c r="K155" t="s">
        <v>1168</v>
      </c>
      <c r="L155">
        <v>2842001</v>
      </c>
      <c r="M155">
        <v>711209</v>
      </c>
      <c r="N155">
        <v>45103010</v>
      </c>
      <c r="O155" t="s">
        <v>885</v>
      </c>
      <c r="Q155" t="s">
        <v>43</v>
      </c>
      <c r="R155" t="s">
        <v>32</v>
      </c>
      <c r="S155" t="s">
        <v>32</v>
      </c>
      <c r="U155" t="s">
        <v>879</v>
      </c>
      <c r="W155" t="s">
        <v>33</v>
      </c>
      <c r="X155">
        <v>62.56</v>
      </c>
      <c r="Y155">
        <v>1</v>
      </c>
      <c r="Z155">
        <v>59630000</v>
      </c>
      <c r="AA155">
        <v>3730452800</v>
      </c>
      <c r="AB155">
        <v>0.91</v>
      </c>
      <c r="AC155">
        <v>1.3259465929215299</v>
      </c>
      <c r="AF155">
        <v>71950237.755678803</v>
      </c>
      <c r="AG155">
        <v>4501206873.9952602</v>
      </c>
      <c r="AH155">
        <v>3.6734003401081501E-4</v>
      </c>
      <c r="AI155">
        <v>-8.2435003170577004E-3</v>
      </c>
      <c r="AJ155">
        <v>-8.2435003170577004E-3</v>
      </c>
      <c r="AN155" s="28">
        <f>AH155</f>
        <v>3.6734003401081501E-4</v>
      </c>
      <c r="AO155" t="str">
        <f>VLOOKUP(N155,'Proforma GICS Map'!$G$5:$H$345,2,FALSE)</f>
        <v>Application Software</v>
      </c>
      <c r="AP155" t="b">
        <v>0</v>
      </c>
      <c r="AQ155" t="s">
        <v>460</v>
      </c>
      <c r="AR155" s="30">
        <v>4.992416884940454E-4</v>
      </c>
      <c r="AS155" s="27">
        <f>ABS(AR155-AN155)</f>
        <v>1.3190165448323038E-4</v>
      </c>
    </row>
    <row r="156" spans="1:45" x14ac:dyDescent="0.25">
      <c r="A156" t="s">
        <v>2838</v>
      </c>
      <c r="B156" t="s">
        <v>2839</v>
      </c>
      <c r="C156" t="s">
        <v>2840</v>
      </c>
      <c r="D156">
        <v>20221128</v>
      </c>
      <c r="E156" t="s">
        <v>1892</v>
      </c>
      <c r="F156" t="s">
        <v>1893</v>
      </c>
      <c r="G156" t="s">
        <v>1894</v>
      </c>
      <c r="H156" t="s">
        <v>1895</v>
      </c>
      <c r="I156" t="s">
        <v>1896</v>
      </c>
      <c r="J156" t="s">
        <v>1897</v>
      </c>
      <c r="K156" t="s">
        <v>1898</v>
      </c>
      <c r="L156">
        <v>18774001</v>
      </c>
      <c r="M156">
        <v>291311</v>
      </c>
      <c r="N156">
        <v>45301020</v>
      </c>
      <c r="O156" t="s">
        <v>898</v>
      </c>
      <c r="Q156" t="s">
        <v>43</v>
      </c>
      <c r="R156" t="s">
        <v>32</v>
      </c>
      <c r="S156" t="s">
        <v>32</v>
      </c>
      <c r="U156" t="s">
        <v>879</v>
      </c>
      <c r="W156" t="s">
        <v>33</v>
      </c>
      <c r="X156">
        <v>66.2</v>
      </c>
      <c r="Y156">
        <v>1</v>
      </c>
      <c r="Z156">
        <v>69997000</v>
      </c>
      <c r="AA156">
        <v>4633801400</v>
      </c>
      <c r="AB156">
        <v>0.73</v>
      </c>
      <c r="AC156">
        <v>1.3259465929215299</v>
      </c>
      <c r="AF156">
        <v>67752967.075251594</v>
      </c>
      <c r="AG156">
        <v>4485246420.3816605</v>
      </c>
      <c r="AH156">
        <v>3.66037513656302E-4</v>
      </c>
      <c r="AI156">
        <v>-3.2729398012857902E-2</v>
      </c>
      <c r="AJ156">
        <v>-3.2729398012857902E-2</v>
      </c>
      <c r="AN156" s="28">
        <f>AH156</f>
        <v>3.66037513656302E-4</v>
      </c>
      <c r="AO156" t="str">
        <f>VLOOKUP(N156,'Proforma GICS Map'!$G$5:$H$345,2,FALSE)</f>
        <v>Semiconductors</v>
      </c>
      <c r="AP156" t="b">
        <v>0</v>
      </c>
      <c r="AQ156" t="s">
        <v>460</v>
      </c>
      <c r="AR156" s="30">
        <v>4.9747146907639934E-4</v>
      </c>
      <c r="AS156" s="27">
        <f>ABS(AR156-AN156)</f>
        <v>1.3143395542009734E-4</v>
      </c>
    </row>
    <row r="157" spans="1:45" x14ac:dyDescent="0.25">
      <c r="A157" t="s">
        <v>2838</v>
      </c>
      <c r="B157" t="s">
        <v>2839</v>
      </c>
      <c r="C157" t="s">
        <v>2840</v>
      </c>
      <c r="D157">
        <v>20221128</v>
      </c>
      <c r="E157" t="s">
        <v>2584</v>
      </c>
      <c r="F157" t="s">
        <v>2585</v>
      </c>
      <c r="G157" t="s">
        <v>2586</v>
      </c>
      <c r="H157" t="s">
        <v>2587</v>
      </c>
      <c r="I157" t="s">
        <v>2588</v>
      </c>
      <c r="J157" t="s">
        <v>2589</v>
      </c>
      <c r="K157" t="s">
        <v>2590</v>
      </c>
      <c r="L157">
        <v>17831001</v>
      </c>
      <c r="M157">
        <v>47518</v>
      </c>
      <c r="N157">
        <v>45103020</v>
      </c>
      <c r="O157" t="s">
        <v>885</v>
      </c>
      <c r="Q157" t="s">
        <v>31</v>
      </c>
      <c r="R157" t="s">
        <v>32</v>
      </c>
      <c r="S157" t="s">
        <v>32</v>
      </c>
      <c r="U157" t="s">
        <v>879</v>
      </c>
      <c r="W157" t="s">
        <v>33</v>
      </c>
      <c r="X157">
        <v>32.83</v>
      </c>
      <c r="Y157">
        <v>1</v>
      </c>
      <c r="Z157">
        <v>102800000</v>
      </c>
      <c r="AA157">
        <v>3374924000</v>
      </c>
      <c r="AB157">
        <v>1</v>
      </c>
      <c r="AC157">
        <v>1.3259465929215299</v>
      </c>
      <c r="AF157">
        <v>136307309.75233299</v>
      </c>
      <c r="AG157">
        <v>4474968979.1690998</v>
      </c>
      <c r="AH157">
        <v>3.6519877957669802E-4</v>
      </c>
      <c r="AI157">
        <v>-1.7654099341711499E-2</v>
      </c>
      <c r="AJ157">
        <v>-1.7654099341711499E-2</v>
      </c>
      <c r="AN157" s="28">
        <f>AH157</f>
        <v>3.6519877957669802E-4</v>
      </c>
      <c r="AO157" t="str">
        <f>VLOOKUP(N157,'Proforma GICS Map'!$G$5:$H$345,2,FALSE)</f>
        <v>Systems Software</v>
      </c>
      <c r="AP157" t="b">
        <v>0</v>
      </c>
      <c r="AQ157" t="s">
        <v>460</v>
      </c>
      <c r="AR157" s="30">
        <v>4.9633156876788449E-4</v>
      </c>
      <c r="AS157" s="27">
        <f>ABS(AR157-AN157)</f>
        <v>1.3113278919118647E-4</v>
      </c>
    </row>
    <row r="158" spans="1:45" x14ac:dyDescent="0.25">
      <c r="A158" t="s">
        <v>2838</v>
      </c>
      <c r="B158" t="s">
        <v>2839</v>
      </c>
      <c r="C158" t="s">
        <v>2840</v>
      </c>
      <c r="D158">
        <v>20221128</v>
      </c>
      <c r="E158" t="s">
        <v>1116</v>
      </c>
      <c r="F158" t="s">
        <v>1117</v>
      </c>
      <c r="G158" t="s">
        <v>1118</v>
      </c>
      <c r="H158">
        <v>77454106</v>
      </c>
      <c r="I158" t="s">
        <v>1119</v>
      </c>
      <c r="J158" t="s">
        <v>1120</v>
      </c>
      <c r="K158" t="s">
        <v>1121</v>
      </c>
      <c r="L158">
        <v>2894001</v>
      </c>
      <c r="M158">
        <v>9923</v>
      </c>
      <c r="N158">
        <v>45203015</v>
      </c>
      <c r="O158" t="s">
        <v>1029</v>
      </c>
      <c r="Q158" t="s">
        <v>31</v>
      </c>
      <c r="R158" t="s">
        <v>32</v>
      </c>
      <c r="S158" t="s">
        <v>32</v>
      </c>
      <c r="U158" t="s">
        <v>879</v>
      </c>
      <c r="W158" t="s">
        <v>33</v>
      </c>
      <c r="X158">
        <v>77.28</v>
      </c>
      <c r="Y158">
        <v>1</v>
      </c>
      <c r="Z158">
        <v>43525000</v>
      </c>
      <c r="AA158">
        <v>3363612000</v>
      </c>
      <c r="AB158">
        <v>1</v>
      </c>
      <c r="AC158">
        <v>1.3259465929215299</v>
      </c>
      <c r="AF158">
        <v>57711825.4569095</v>
      </c>
      <c r="AG158">
        <v>4459969871.3099699</v>
      </c>
      <c r="AH158">
        <v>3.6397471391045802E-4</v>
      </c>
      <c r="AI158">
        <v>-3.0971786833855701E-2</v>
      </c>
      <c r="AJ158">
        <v>-3.0971786833855701E-2</v>
      </c>
      <c r="AN158" s="28">
        <f>AH158</f>
        <v>3.6397471391045802E-4</v>
      </c>
      <c r="AO158" t="str">
        <f>VLOOKUP(N158,'Proforma GICS Map'!$G$5:$H$345,2,FALSE)</f>
        <v>Electronic Components</v>
      </c>
      <c r="AP158" t="b">
        <v>0</v>
      </c>
      <c r="AQ158" t="s">
        <v>460</v>
      </c>
      <c r="AR158" s="30">
        <v>4.9466797494891182E-4</v>
      </c>
      <c r="AS158" s="27">
        <f>ABS(AR158-AN158)</f>
        <v>1.306932610384538E-4</v>
      </c>
    </row>
    <row r="159" spans="1:45" x14ac:dyDescent="0.25">
      <c r="A159" t="s">
        <v>2838</v>
      </c>
      <c r="B159" t="s">
        <v>2839</v>
      </c>
      <c r="C159" t="s">
        <v>2840</v>
      </c>
      <c r="D159">
        <v>20221128</v>
      </c>
      <c r="E159" t="s">
        <v>1111</v>
      </c>
      <c r="F159" t="s">
        <v>1112</v>
      </c>
      <c r="G159" t="s">
        <v>1113</v>
      </c>
      <c r="H159">
        <v>56525108</v>
      </c>
      <c r="I159" t="s">
        <v>1114</v>
      </c>
      <c r="J159">
        <v>2069128</v>
      </c>
      <c r="K159" t="s">
        <v>1115</v>
      </c>
      <c r="L159">
        <v>196801</v>
      </c>
      <c r="M159">
        <v>19805</v>
      </c>
      <c r="N159">
        <v>45203010</v>
      </c>
      <c r="O159" t="s">
        <v>953</v>
      </c>
      <c r="Q159" t="s">
        <v>31</v>
      </c>
      <c r="R159" t="s">
        <v>32</v>
      </c>
      <c r="S159" t="s">
        <v>32</v>
      </c>
      <c r="U159" t="s">
        <v>879</v>
      </c>
      <c r="W159" t="s">
        <v>33</v>
      </c>
      <c r="X159">
        <v>113.54</v>
      </c>
      <c r="Y159">
        <v>1</v>
      </c>
      <c r="Z159">
        <v>29269000</v>
      </c>
      <c r="AA159">
        <v>3323202260</v>
      </c>
      <c r="AB159">
        <v>1</v>
      </c>
      <c r="AC159">
        <v>1.3259465929215299</v>
      </c>
      <c r="AF159">
        <v>38809130.828220204</v>
      </c>
      <c r="AG159">
        <v>4406388714.2361202</v>
      </c>
      <c r="AH159">
        <v>3.59601996856381E-4</v>
      </c>
      <c r="AI159">
        <v>-2.7411341442521799E-2</v>
      </c>
      <c r="AJ159">
        <v>-2.7411341442521799E-2</v>
      </c>
      <c r="AN159" s="28">
        <f>AH159</f>
        <v>3.59601996856381E-4</v>
      </c>
      <c r="AO159" t="str">
        <f>VLOOKUP(N159,'Proforma GICS Map'!$G$5:$H$345,2,FALSE)</f>
        <v xml:space="preserve">Electronic Equipment &amp; Instruments </v>
      </c>
      <c r="AP159" t="b">
        <v>0</v>
      </c>
      <c r="AQ159" t="s">
        <v>460</v>
      </c>
      <c r="AR159" s="30">
        <v>4.8872513604418326E-4</v>
      </c>
      <c r="AS159" s="27">
        <f>ABS(AR159-AN159)</f>
        <v>1.2912313918780227E-4</v>
      </c>
    </row>
    <row r="160" spans="1:45" x14ac:dyDescent="0.25">
      <c r="A160" t="s">
        <v>2838</v>
      </c>
      <c r="B160" t="s">
        <v>2839</v>
      </c>
      <c r="C160" t="s">
        <v>2840</v>
      </c>
      <c r="D160">
        <v>20221128</v>
      </c>
      <c r="E160" t="s">
        <v>948</v>
      </c>
      <c r="F160" t="s">
        <v>949</v>
      </c>
      <c r="G160" t="s">
        <v>950</v>
      </c>
      <c r="H160">
        <v>7973100</v>
      </c>
      <c r="I160" t="s">
        <v>951</v>
      </c>
      <c r="J160">
        <v>2049175</v>
      </c>
      <c r="K160" t="s">
        <v>952</v>
      </c>
      <c r="L160">
        <v>6156201</v>
      </c>
      <c r="M160">
        <v>15368</v>
      </c>
      <c r="N160">
        <v>45203010</v>
      </c>
      <c r="O160" t="s">
        <v>953</v>
      </c>
      <c r="Q160" t="s">
        <v>43</v>
      </c>
      <c r="R160" t="s">
        <v>32</v>
      </c>
      <c r="S160" t="s">
        <v>32</v>
      </c>
      <c r="U160" t="s">
        <v>879</v>
      </c>
      <c r="W160" t="s">
        <v>33</v>
      </c>
      <c r="X160">
        <v>88.69</v>
      </c>
      <c r="Y160">
        <v>1</v>
      </c>
      <c r="Z160">
        <v>37359000</v>
      </c>
      <c r="AA160">
        <v>3313369710</v>
      </c>
      <c r="AB160">
        <v>1</v>
      </c>
      <c r="AC160">
        <v>1.3259465929215299</v>
      </c>
      <c r="AF160">
        <v>49536038.764955401</v>
      </c>
      <c r="AG160">
        <v>4393351278.0638905</v>
      </c>
      <c r="AH160">
        <v>3.5853802170905099E-4</v>
      </c>
      <c r="AI160">
        <v>-2.4741587860127499E-2</v>
      </c>
      <c r="AJ160">
        <v>-2.4741587860127499E-2</v>
      </c>
      <c r="AN160" s="28">
        <f>AH160</f>
        <v>3.5853802170905099E-4</v>
      </c>
      <c r="AO160" t="str">
        <f>VLOOKUP(N160,'Proforma GICS Map'!$G$5:$H$345,2,FALSE)</f>
        <v xml:space="preserve">Electronic Equipment &amp; Instruments </v>
      </c>
      <c r="AP160" t="b">
        <v>1</v>
      </c>
      <c r="AQ160" t="s">
        <v>460</v>
      </c>
      <c r="AR160" s="30">
        <v>4.8727911682523527E-4</v>
      </c>
      <c r="AS160" s="27">
        <f>ABS(AR160-AN160)</f>
        <v>1.2874109511618428E-4</v>
      </c>
    </row>
    <row r="161" spans="1:45" x14ac:dyDescent="0.25">
      <c r="A161" t="s">
        <v>2838</v>
      </c>
      <c r="B161" t="s">
        <v>2839</v>
      </c>
      <c r="C161" t="s">
        <v>2840</v>
      </c>
      <c r="D161">
        <v>20221128</v>
      </c>
      <c r="E161" t="s">
        <v>2395</v>
      </c>
      <c r="F161" t="s">
        <v>2396</v>
      </c>
      <c r="G161" t="s">
        <v>2397</v>
      </c>
      <c r="H161" t="s">
        <v>2398</v>
      </c>
      <c r="I161" t="s">
        <v>2399</v>
      </c>
      <c r="J161" t="s">
        <v>2400</v>
      </c>
      <c r="K161" t="s">
        <v>879</v>
      </c>
      <c r="L161">
        <v>3759601</v>
      </c>
      <c r="M161">
        <v>8180582</v>
      </c>
      <c r="N161">
        <v>45103020</v>
      </c>
      <c r="O161" t="s">
        <v>885</v>
      </c>
      <c r="Q161" t="s">
        <v>31</v>
      </c>
      <c r="R161" t="s">
        <v>32</v>
      </c>
      <c r="S161" t="s">
        <v>32</v>
      </c>
      <c r="U161" t="s">
        <v>879</v>
      </c>
      <c r="W161" t="s">
        <v>33</v>
      </c>
      <c r="X161">
        <v>16.059999999999999</v>
      </c>
      <c r="Y161">
        <v>1</v>
      </c>
      <c r="Z161">
        <v>199713000</v>
      </c>
      <c r="AA161">
        <v>3207390780</v>
      </c>
      <c r="AB161">
        <v>1</v>
      </c>
      <c r="AC161">
        <v>1.3259465929215299</v>
      </c>
      <c r="AF161">
        <v>264808771.912137</v>
      </c>
      <c r="AG161">
        <v>4252828876.9089198</v>
      </c>
      <c r="AH161">
        <v>3.4707009653596802E-4</v>
      </c>
      <c r="AI161">
        <v>-1.59313725490196E-2</v>
      </c>
      <c r="AJ161">
        <v>-1.59313725490196E-2</v>
      </c>
      <c r="AN161" s="28">
        <f>AH161</f>
        <v>3.4707009653596802E-4</v>
      </c>
      <c r="AO161" t="str">
        <f>VLOOKUP(N161,'Proforma GICS Map'!$G$5:$H$345,2,FALSE)</f>
        <v>Systems Software</v>
      </c>
      <c r="AP161" t="b">
        <v>0</v>
      </c>
      <c r="AQ161" t="s">
        <v>460</v>
      </c>
      <c r="AR161" s="30">
        <v>4.7169337664760701E-4</v>
      </c>
      <c r="AS161" s="27">
        <f>ABS(AR161-AN161)</f>
        <v>1.2462328011163899E-4</v>
      </c>
    </row>
    <row r="162" spans="1:45" x14ac:dyDescent="0.25">
      <c r="A162" t="s">
        <v>2838</v>
      </c>
      <c r="B162" t="s">
        <v>2839</v>
      </c>
      <c r="C162" t="s">
        <v>2840</v>
      </c>
      <c r="D162">
        <v>20221128</v>
      </c>
      <c r="E162" t="s">
        <v>1564</v>
      </c>
      <c r="F162" t="s">
        <v>1565</v>
      </c>
      <c r="G162" t="s">
        <v>1566</v>
      </c>
      <c r="H162" t="s">
        <v>1567</v>
      </c>
      <c r="I162" t="s">
        <v>1568</v>
      </c>
      <c r="J162" t="s">
        <v>1569</v>
      </c>
      <c r="K162" t="s">
        <v>1570</v>
      </c>
      <c r="L162">
        <v>18457601</v>
      </c>
      <c r="M162">
        <v>226599</v>
      </c>
      <c r="N162">
        <v>45103010</v>
      </c>
      <c r="O162" t="s">
        <v>870</v>
      </c>
      <c r="Q162" t="s">
        <v>31</v>
      </c>
      <c r="R162" t="s">
        <v>32</v>
      </c>
      <c r="S162" t="s">
        <v>32</v>
      </c>
      <c r="U162" t="s">
        <v>879</v>
      </c>
      <c r="W162" t="s">
        <v>33</v>
      </c>
      <c r="X162">
        <v>57.25</v>
      </c>
      <c r="Y162">
        <v>1</v>
      </c>
      <c r="Z162">
        <v>55197000</v>
      </c>
      <c r="AA162">
        <v>3160028250</v>
      </c>
      <c r="AB162">
        <v>1</v>
      </c>
      <c r="AC162">
        <v>1.3259465929215299</v>
      </c>
      <c r="AF162">
        <v>73188274.089489594</v>
      </c>
      <c r="AG162">
        <v>4190028691.62328</v>
      </c>
      <c r="AH162">
        <v>3.4194502167393703E-4</v>
      </c>
      <c r="AI162">
        <v>-1.83470507544581E-2</v>
      </c>
      <c r="AJ162">
        <v>-1.83470507544581E-2</v>
      </c>
      <c r="AN162" s="28">
        <f>AH162</f>
        <v>3.4194502167393703E-4</v>
      </c>
      <c r="AO162" t="str">
        <f>VLOOKUP(N162,'Proforma GICS Map'!$G$5:$H$345,2,FALSE)</f>
        <v>Application Software</v>
      </c>
      <c r="AP162" t="b">
        <v>0</v>
      </c>
      <c r="AQ162" t="s">
        <v>460</v>
      </c>
      <c r="AR162" s="30">
        <v>4.6472802903808576E-4</v>
      </c>
      <c r="AS162" s="27">
        <f>ABS(AR162-AN162)</f>
        <v>1.2278300736414874E-4</v>
      </c>
    </row>
    <row r="163" spans="1:45" x14ac:dyDescent="0.25">
      <c r="A163" t="s">
        <v>2838</v>
      </c>
      <c r="B163" t="s">
        <v>2839</v>
      </c>
      <c r="C163" t="s">
        <v>2840</v>
      </c>
      <c r="D163">
        <v>20221128</v>
      </c>
      <c r="E163" t="s">
        <v>2030</v>
      </c>
      <c r="F163" t="s">
        <v>2031</v>
      </c>
      <c r="G163" t="s">
        <v>2032</v>
      </c>
      <c r="H163" s="1">
        <v>6.2886000000000003E+112</v>
      </c>
      <c r="I163" t="s">
        <v>2033</v>
      </c>
      <c r="J163">
        <v>2632650</v>
      </c>
      <c r="K163" t="s">
        <v>2034</v>
      </c>
      <c r="L163">
        <v>764801</v>
      </c>
      <c r="M163">
        <v>13762</v>
      </c>
      <c r="N163">
        <v>45103010</v>
      </c>
      <c r="O163" t="s">
        <v>885</v>
      </c>
      <c r="Q163" t="s">
        <v>31</v>
      </c>
      <c r="R163" t="s">
        <v>32</v>
      </c>
      <c r="S163" t="s">
        <v>32</v>
      </c>
      <c r="U163" t="s">
        <v>879</v>
      </c>
      <c r="W163" t="s">
        <v>33</v>
      </c>
      <c r="X163">
        <v>23.01</v>
      </c>
      <c r="Y163">
        <v>1</v>
      </c>
      <c r="Z163">
        <v>136900000</v>
      </c>
      <c r="AA163">
        <v>3150069000</v>
      </c>
      <c r="AB163">
        <v>1</v>
      </c>
      <c r="AC163">
        <v>1.3259465929215299</v>
      </c>
      <c r="AF163">
        <v>181522088.57095701</v>
      </c>
      <c r="AG163">
        <v>4176823258.0177302</v>
      </c>
      <c r="AH163">
        <v>3.4086733638517201E-4</v>
      </c>
      <c r="AI163">
        <v>-1.9181585677749299E-2</v>
      </c>
      <c r="AJ163">
        <v>-1.9181585677749299E-2</v>
      </c>
      <c r="AN163" s="28">
        <f>AH163</f>
        <v>3.4086733638517201E-4</v>
      </c>
      <c r="AO163" t="str">
        <f>VLOOKUP(N163,'Proforma GICS Map'!$G$5:$H$345,2,FALSE)</f>
        <v>Application Software</v>
      </c>
      <c r="AP163" t="b">
        <v>0</v>
      </c>
      <c r="AQ163" t="s">
        <v>460</v>
      </c>
      <c r="AR163" s="30">
        <v>4.6326337674480408E-4</v>
      </c>
      <c r="AS163" s="27">
        <f>ABS(AR163-AN163)</f>
        <v>1.2239604035963207E-4</v>
      </c>
    </row>
    <row r="164" spans="1:45" x14ac:dyDescent="0.25">
      <c r="A164" t="s">
        <v>2838</v>
      </c>
      <c r="B164" t="s">
        <v>2839</v>
      </c>
      <c r="C164" t="s">
        <v>2840</v>
      </c>
      <c r="D164">
        <v>20221128</v>
      </c>
      <c r="E164" t="s">
        <v>1766</v>
      </c>
      <c r="F164" t="s">
        <v>1767</v>
      </c>
      <c r="G164" t="s">
        <v>1768</v>
      </c>
      <c r="H164" t="s">
        <v>1769</v>
      </c>
      <c r="I164" t="s">
        <v>1770</v>
      </c>
      <c r="J164">
        <v>2475060</v>
      </c>
      <c r="K164" t="s">
        <v>1771</v>
      </c>
      <c r="L164">
        <v>3145301</v>
      </c>
      <c r="M164">
        <v>20249</v>
      </c>
      <c r="N164">
        <v>45203030</v>
      </c>
      <c r="O164" t="s">
        <v>1047</v>
      </c>
      <c r="Q164" t="s">
        <v>43</v>
      </c>
      <c r="R164" t="s">
        <v>32</v>
      </c>
      <c r="S164" t="s">
        <v>32</v>
      </c>
      <c r="U164" t="s">
        <v>879</v>
      </c>
      <c r="W164" t="s">
        <v>33</v>
      </c>
      <c r="X164">
        <v>102.02</v>
      </c>
      <c r="Y164">
        <v>1</v>
      </c>
      <c r="Z164">
        <v>35095000</v>
      </c>
      <c r="AA164">
        <v>3580391900</v>
      </c>
      <c r="AB164">
        <v>0.87</v>
      </c>
      <c r="AC164">
        <v>1.3259465929215299</v>
      </c>
      <c r="AF164">
        <v>40484663.240365498</v>
      </c>
      <c r="AG164">
        <v>4130245343.7820902</v>
      </c>
      <c r="AH164">
        <v>3.3706614859744301E-4</v>
      </c>
      <c r="AI164">
        <v>-2.7918056217246301E-2</v>
      </c>
      <c r="AJ164">
        <v>-2.7918056217246301E-2</v>
      </c>
      <c r="AN164" s="28">
        <f>AH164</f>
        <v>3.3706614859744301E-4</v>
      </c>
      <c r="AO164" t="str">
        <f>VLOOKUP(N164,'Proforma GICS Map'!$G$5:$H$345,2,FALSE)</f>
        <v>Technology Distributors</v>
      </c>
      <c r="AP164" t="b">
        <v>0</v>
      </c>
      <c r="AQ164" t="s">
        <v>460</v>
      </c>
      <c r="AR164" s="30">
        <v>4.5809728747130878E-4</v>
      </c>
      <c r="AS164" s="27">
        <f>ABS(AR164-AN164)</f>
        <v>1.2103113887386576E-4</v>
      </c>
    </row>
    <row r="165" spans="1:45" x14ac:dyDescent="0.25">
      <c r="A165" t="s">
        <v>2838</v>
      </c>
      <c r="B165" t="s">
        <v>2839</v>
      </c>
      <c r="C165" t="s">
        <v>2840</v>
      </c>
      <c r="D165">
        <v>20221128</v>
      </c>
      <c r="E165" t="s">
        <v>1365</v>
      </c>
      <c r="F165" t="s">
        <v>1366</v>
      </c>
      <c r="G165" t="s">
        <v>1367</v>
      </c>
      <c r="H165" t="s">
        <v>1368</v>
      </c>
      <c r="I165" t="s">
        <v>1369</v>
      </c>
      <c r="J165" t="s">
        <v>1370</v>
      </c>
      <c r="K165" t="s">
        <v>1371</v>
      </c>
      <c r="L165">
        <v>3893101</v>
      </c>
      <c r="M165">
        <v>8180362</v>
      </c>
      <c r="N165">
        <v>45103010</v>
      </c>
      <c r="O165" t="s">
        <v>885</v>
      </c>
      <c r="Q165" t="s">
        <v>43</v>
      </c>
      <c r="R165" t="s">
        <v>32</v>
      </c>
      <c r="S165" t="s">
        <v>32</v>
      </c>
      <c r="U165" t="s">
        <v>879</v>
      </c>
      <c r="W165" t="s">
        <v>33</v>
      </c>
      <c r="X165">
        <v>21.99</v>
      </c>
      <c r="Y165">
        <v>1</v>
      </c>
      <c r="Z165">
        <v>141181000</v>
      </c>
      <c r="AA165">
        <v>3104570190</v>
      </c>
      <c r="AB165">
        <v>1</v>
      </c>
      <c r="AC165">
        <v>1.3259465929215299</v>
      </c>
      <c r="AF165">
        <v>187198465.93525401</v>
      </c>
      <c r="AG165">
        <v>4116494265.9162402</v>
      </c>
      <c r="AH165">
        <v>3.3594393369989898E-4</v>
      </c>
      <c r="AI165">
        <v>-2.78514588859416E-2</v>
      </c>
      <c r="AJ165">
        <v>-2.78514588859416E-2</v>
      </c>
      <c r="AN165" s="28">
        <f>AH165</f>
        <v>3.3594393369989898E-4</v>
      </c>
      <c r="AO165" t="str">
        <f>VLOOKUP(N165,'Proforma GICS Map'!$G$5:$H$345,2,FALSE)</f>
        <v>Application Software</v>
      </c>
      <c r="AP165" t="b">
        <v>0</v>
      </c>
      <c r="AQ165" t="s">
        <v>460</v>
      </c>
      <c r="AR165" s="30">
        <v>4.5657211621734568E-4</v>
      </c>
      <c r="AS165" s="27">
        <f>ABS(AR165-AN165)</f>
        <v>1.206281825174467E-4</v>
      </c>
    </row>
    <row r="166" spans="1:45" x14ac:dyDescent="0.25">
      <c r="A166" t="s">
        <v>2838</v>
      </c>
      <c r="B166" t="s">
        <v>2839</v>
      </c>
      <c r="C166" t="s">
        <v>2840</v>
      </c>
      <c r="D166">
        <v>20221128</v>
      </c>
      <c r="E166" t="s">
        <v>2065</v>
      </c>
      <c r="F166" t="s">
        <v>2066</v>
      </c>
      <c r="G166" t="s">
        <v>2067</v>
      </c>
      <c r="H166" t="s">
        <v>2068</v>
      </c>
      <c r="I166" t="s">
        <v>2069</v>
      </c>
      <c r="J166" t="s">
        <v>2070</v>
      </c>
      <c r="K166" t="s">
        <v>2071</v>
      </c>
      <c r="L166">
        <v>2218201</v>
      </c>
      <c r="M166">
        <v>459022</v>
      </c>
      <c r="N166">
        <v>45103010</v>
      </c>
      <c r="O166" t="s">
        <v>870</v>
      </c>
      <c r="Q166" t="s">
        <v>31</v>
      </c>
      <c r="R166" t="s">
        <v>32</v>
      </c>
      <c r="S166" t="s">
        <v>32</v>
      </c>
      <c r="U166" t="s">
        <v>879</v>
      </c>
      <c r="W166" t="s">
        <v>33</v>
      </c>
      <c r="X166">
        <v>52.65</v>
      </c>
      <c r="Y166">
        <v>1</v>
      </c>
      <c r="Z166">
        <v>67315000</v>
      </c>
      <c r="AA166">
        <v>3544134750</v>
      </c>
      <c r="AB166">
        <v>0.85</v>
      </c>
      <c r="AC166">
        <v>1.3259465929215299</v>
      </c>
      <c r="AF166">
        <v>75867680.667135805</v>
      </c>
      <c r="AG166">
        <v>3994433387.1247001</v>
      </c>
      <c r="AH166">
        <v>3.2598263918004098E-4</v>
      </c>
      <c r="AI166">
        <v>5.7012542759406995E-4</v>
      </c>
      <c r="AJ166">
        <v>5.7012542759406995E-4</v>
      </c>
      <c r="AN166" s="28">
        <f>AH166</f>
        <v>3.2598263918004098E-4</v>
      </c>
      <c r="AO166" t="str">
        <f>VLOOKUP(N166,'Proforma GICS Map'!$G$5:$H$345,2,FALSE)</f>
        <v>Application Software</v>
      </c>
      <c r="AP166" t="b">
        <v>0</v>
      </c>
      <c r="AQ166" t="s">
        <v>460</v>
      </c>
      <c r="AR166" s="30">
        <v>4.430339961235966E-4</v>
      </c>
      <c r="AS166" s="27">
        <f>ABS(AR166-AN166)</f>
        <v>1.1705135694355562E-4</v>
      </c>
    </row>
    <row r="167" spans="1:45" x14ac:dyDescent="0.25">
      <c r="A167" t="s">
        <v>2838</v>
      </c>
      <c r="B167" t="s">
        <v>2839</v>
      </c>
      <c r="C167" t="s">
        <v>2840</v>
      </c>
      <c r="D167">
        <v>20221128</v>
      </c>
      <c r="E167" t="s">
        <v>2729</v>
      </c>
      <c r="F167" t="s">
        <v>2730</v>
      </c>
      <c r="G167" t="s">
        <v>2731</v>
      </c>
      <c r="H167" s="1">
        <v>928881101</v>
      </c>
      <c r="I167" t="s">
        <v>2732</v>
      </c>
      <c r="J167" t="s">
        <v>2733</v>
      </c>
      <c r="K167" t="s">
        <v>2734</v>
      </c>
      <c r="L167">
        <v>3620301</v>
      </c>
      <c r="M167">
        <v>8111964</v>
      </c>
      <c r="N167">
        <v>45203010</v>
      </c>
      <c r="O167" t="s">
        <v>953</v>
      </c>
      <c r="Q167" t="s">
        <v>31</v>
      </c>
      <c r="R167" t="s">
        <v>32</v>
      </c>
      <c r="S167" t="s">
        <v>32</v>
      </c>
      <c r="U167" t="s">
        <v>879</v>
      </c>
      <c r="W167" t="s">
        <v>33</v>
      </c>
      <c r="X167">
        <v>19.05</v>
      </c>
      <c r="Y167">
        <v>1</v>
      </c>
      <c r="Z167">
        <v>157944000</v>
      </c>
      <c r="AA167">
        <v>3008833200</v>
      </c>
      <c r="AB167">
        <v>1</v>
      </c>
      <c r="AC167">
        <v>1.3259465929215299</v>
      </c>
      <c r="AF167">
        <v>209425308.672398</v>
      </c>
      <c r="AG167">
        <v>3989552130.2091799</v>
      </c>
      <c r="AH167">
        <v>3.25584283554193E-4</v>
      </c>
      <c r="AI167">
        <v>-2.7068437180796701E-2</v>
      </c>
      <c r="AJ167">
        <v>-2.7068437180796701E-2</v>
      </c>
      <c r="AN167" s="28">
        <f>AH167</f>
        <v>3.25584283554193E-4</v>
      </c>
      <c r="AO167" t="str">
        <f>VLOOKUP(N167,'Proforma GICS Map'!$G$5:$H$345,2,FALSE)</f>
        <v xml:space="preserve">Electronic Equipment &amp; Instruments </v>
      </c>
      <c r="AP167" t="b">
        <v>0</v>
      </c>
      <c r="AQ167" t="s">
        <v>460</v>
      </c>
      <c r="AR167" s="30">
        <v>4.4249260200137665E-4</v>
      </c>
      <c r="AS167" s="27">
        <f>ABS(AR167-AN167)</f>
        <v>1.1690831844718365E-4</v>
      </c>
    </row>
    <row r="168" spans="1:45" x14ac:dyDescent="0.25">
      <c r="A168" t="s">
        <v>2838</v>
      </c>
      <c r="B168" t="s">
        <v>2839</v>
      </c>
      <c r="C168" t="s">
        <v>2840</v>
      </c>
      <c r="D168">
        <v>20221128</v>
      </c>
      <c r="E168" t="s">
        <v>1740</v>
      </c>
      <c r="F168" t="s">
        <v>1741</v>
      </c>
      <c r="G168" t="s">
        <v>1742</v>
      </c>
      <c r="H168" t="s">
        <v>1743</v>
      </c>
      <c r="I168" t="s">
        <v>1744</v>
      </c>
      <c r="J168">
        <v>2698782</v>
      </c>
      <c r="K168" t="s">
        <v>1745</v>
      </c>
      <c r="L168">
        <v>17595501</v>
      </c>
      <c r="M168">
        <v>46664</v>
      </c>
      <c r="N168">
        <v>45203020</v>
      </c>
      <c r="O168" t="s">
        <v>953</v>
      </c>
      <c r="Q168" t="s">
        <v>43</v>
      </c>
      <c r="R168" t="s">
        <v>32</v>
      </c>
      <c r="S168" t="s">
        <v>32</v>
      </c>
      <c r="U168" t="s">
        <v>879</v>
      </c>
      <c r="W168" t="s">
        <v>33</v>
      </c>
      <c r="X168">
        <v>89.16</v>
      </c>
      <c r="Y168">
        <v>1</v>
      </c>
      <c r="Z168">
        <v>50208000</v>
      </c>
      <c r="AA168">
        <v>4476545280</v>
      </c>
      <c r="AB168">
        <v>0.66</v>
      </c>
      <c r="AC168">
        <v>1.3259465929215299</v>
      </c>
      <c r="AF168">
        <v>43938263.514686704</v>
      </c>
      <c r="AG168">
        <v>3917535574.96947</v>
      </c>
      <c r="AH168">
        <v>3.1970706782257798E-4</v>
      </c>
      <c r="AI168">
        <v>-2.22612128522864E-2</v>
      </c>
      <c r="AJ168">
        <v>-2.22612128522864E-2</v>
      </c>
      <c r="AN168" s="28">
        <f>AH168</f>
        <v>3.1970706782257798E-4</v>
      </c>
      <c r="AO168" t="str">
        <f>VLOOKUP(N168,'Proforma GICS Map'!$G$5:$H$345,2,FALSE)</f>
        <v>Electronic Manufacturing Services</v>
      </c>
      <c r="AP168" t="b">
        <v>0</v>
      </c>
      <c r="AQ168" t="s">
        <v>460</v>
      </c>
      <c r="AR168" s="30">
        <v>4.3450504052200688E-4</v>
      </c>
      <c r="AS168" s="27">
        <f>ABS(AR168-AN168)</f>
        <v>1.147979726994289E-4</v>
      </c>
    </row>
    <row r="169" spans="1:45" x14ac:dyDescent="0.25">
      <c r="A169" t="s">
        <v>2838</v>
      </c>
      <c r="B169" t="s">
        <v>2839</v>
      </c>
      <c r="C169" t="s">
        <v>2840</v>
      </c>
      <c r="D169">
        <v>20221128</v>
      </c>
      <c r="E169" t="s">
        <v>2224</v>
      </c>
      <c r="F169" t="s">
        <v>2225</v>
      </c>
      <c r="G169" t="s">
        <v>2226</v>
      </c>
      <c r="H169">
        <v>729132100</v>
      </c>
      <c r="I169" t="s">
        <v>2227</v>
      </c>
      <c r="J169">
        <v>2692160</v>
      </c>
      <c r="K169" t="s">
        <v>2228</v>
      </c>
      <c r="L169">
        <v>1294501</v>
      </c>
      <c r="M169">
        <v>15194</v>
      </c>
      <c r="N169">
        <v>45203020</v>
      </c>
      <c r="O169" t="s">
        <v>1029</v>
      </c>
      <c r="Q169" t="s">
        <v>43</v>
      </c>
      <c r="R169" t="s">
        <v>32</v>
      </c>
      <c r="S169" t="s">
        <v>32</v>
      </c>
      <c r="U169" t="s">
        <v>879</v>
      </c>
      <c r="W169" t="s">
        <v>33</v>
      </c>
      <c r="X169">
        <v>105.93</v>
      </c>
      <c r="Y169">
        <v>1</v>
      </c>
      <c r="Z169">
        <v>27712000</v>
      </c>
      <c r="AA169">
        <v>2935532160</v>
      </c>
      <c r="AB169">
        <v>1</v>
      </c>
      <c r="AC169">
        <v>1.3259465929215299</v>
      </c>
      <c r="AF169">
        <v>36744631.983041398</v>
      </c>
      <c r="AG169">
        <v>3892358865.9635701</v>
      </c>
      <c r="AH169">
        <v>3.1765241594778102E-4</v>
      </c>
      <c r="AI169">
        <v>-2.2695820647661201E-2</v>
      </c>
      <c r="AJ169">
        <v>-2.2695820647661201E-2</v>
      </c>
      <c r="AN169" s="28">
        <f>AH169</f>
        <v>3.1765241594778102E-4</v>
      </c>
      <c r="AO169" t="str">
        <f>VLOOKUP(N169,'Proforma GICS Map'!$G$5:$H$345,2,FALSE)</f>
        <v>Electronic Manufacturing Services</v>
      </c>
      <c r="AP169" t="b">
        <v>0</v>
      </c>
      <c r="AQ169" t="s">
        <v>460</v>
      </c>
      <c r="AR169" s="30">
        <v>4.317126199408865E-4</v>
      </c>
      <c r="AS169" s="27">
        <f>ABS(AR169-AN169)</f>
        <v>1.1406020399310548E-4</v>
      </c>
    </row>
    <row r="170" spans="1:45" x14ac:dyDescent="0.25">
      <c r="A170" t="s">
        <v>2838</v>
      </c>
      <c r="B170" t="s">
        <v>2839</v>
      </c>
      <c r="C170" t="s">
        <v>2840</v>
      </c>
      <c r="D170">
        <v>20221128</v>
      </c>
      <c r="E170" t="s">
        <v>1347</v>
      </c>
      <c r="F170" t="s">
        <v>1348</v>
      </c>
      <c r="G170" t="s">
        <v>1349</v>
      </c>
      <c r="H170">
        <v>204166102</v>
      </c>
      <c r="I170" t="s">
        <v>1350</v>
      </c>
      <c r="J170" t="s">
        <v>1351</v>
      </c>
      <c r="K170" t="s">
        <v>1352</v>
      </c>
      <c r="L170">
        <v>17407701</v>
      </c>
      <c r="M170">
        <v>43987</v>
      </c>
      <c r="N170">
        <v>45103020</v>
      </c>
      <c r="O170" t="s">
        <v>885</v>
      </c>
      <c r="Q170" t="s">
        <v>43</v>
      </c>
      <c r="R170" t="s">
        <v>32</v>
      </c>
      <c r="S170" t="s">
        <v>32</v>
      </c>
      <c r="U170" t="s">
        <v>879</v>
      </c>
      <c r="W170" t="s">
        <v>33</v>
      </c>
      <c r="X170">
        <v>65.05</v>
      </c>
      <c r="Y170">
        <v>1</v>
      </c>
      <c r="Z170">
        <v>44807000</v>
      </c>
      <c r="AA170">
        <v>2914695350</v>
      </c>
      <c r="AB170">
        <v>1</v>
      </c>
      <c r="AC170">
        <v>1.3259465929215299</v>
      </c>
      <c r="AF170">
        <v>59411688.989034899</v>
      </c>
      <c r="AG170">
        <v>3864730368.7367201</v>
      </c>
      <c r="AH170">
        <v>3.1539767552036098E-4</v>
      </c>
      <c r="AI170">
        <v>-1.51400454201362E-2</v>
      </c>
      <c r="AJ170">
        <v>-1.51400454201362E-2</v>
      </c>
      <c r="AN170" s="28">
        <f>AH170</f>
        <v>3.1539767552036098E-4</v>
      </c>
      <c r="AO170" t="str">
        <f>VLOOKUP(N170,'Proforma GICS Map'!$G$5:$H$345,2,FALSE)</f>
        <v>Systems Software</v>
      </c>
      <c r="AP170" t="b">
        <v>0</v>
      </c>
      <c r="AQ170" t="s">
        <v>460</v>
      </c>
      <c r="AR170" s="30">
        <v>4.2864826453750015E-4</v>
      </c>
      <c r="AS170" s="27">
        <f>ABS(AR170-AN170)</f>
        <v>1.1325058901713917E-4</v>
      </c>
    </row>
    <row r="171" spans="1:45" x14ac:dyDescent="0.25">
      <c r="A171" t="s">
        <v>2838</v>
      </c>
      <c r="B171" t="s">
        <v>2839</v>
      </c>
      <c r="C171" t="s">
        <v>2840</v>
      </c>
      <c r="D171">
        <v>20221128</v>
      </c>
      <c r="E171" t="s">
        <v>2724</v>
      </c>
      <c r="F171" t="s">
        <v>2725</v>
      </c>
      <c r="G171" t="s">
        <v>2726</v>
      </c>
      <c r="H171">
        <v>928298108</v>
      </c>
      <c r="I171" t="s">
        <v>2727</v>
      </c>
      <c r="J171">
        <v>2930149</v>
      </c>
      <c r="K171" t="s">
        <v>2728</v>
      </c>
      <c r="L171">
        <v>1119101</v>
      </c>
      <c r="M171">
        <v>4515</v>
      </c>
      <c r="N171">
        <v>45203015</v>
      </c>
      <c r="O171" t="s">
        <v>1029</v>
      </c>
      <c r="Q171" t="s">
        <v>31</v>
      </c>
      <c r="R171" t="s">
        <v>32</v>
      </c>
      <c r="S171" t="s">
        <v>32</v>
      </c>
      <c r="U171" t="s">
        <v>879</v>
      </c>
      <c r="W171" t="s">
        <v>33</v>
      </c>
      <c r="X171">
        <v>21.99</v>
      </c>
      <c r="Y171">
        <v>1</v>
      </c>
      <c r="Z171">
        <v>130680000</v>
      </c>
      <c r="AA171">
        <v>2873653200</v>
      </c>
      <c r="AB171">
        <v>1</v>
      </c>
      <c r="AC171">
        <v>1.3259465929215299</v>
      </c>
      <c r="AF171">
        <v>173274700.76298499</v>
      </c>
      <c r="AG171">
        <v>3810310669.7780499</v>
      </c>
      <c r="AH171">
        <v>3.1095652570744501E-4</v>
      </c>
      <c r="AI171">
        <v>-2.0489977728285001E-2</v>
      </c>
      <c r="AJ171">
        <v>-2.0489977728285001E-2</v>
      </c>
      <c r="AN171" s="28">
        <f>AH171</f>
        <v>3.1095652570744501E-4</v>
      </c>
      <c r="AO171" t="str">
        <f>VLOOKUP(N171,'Proforma GICS Map'!$G$5:$H$345,2,FALSE)</f>
        <v>Electronic Components</v>
      </c>
      <c r="AP171" t="b">
        <v>0</v>
      </c>
      <c r="AQ171" t="s">
        <v>460</v>
      </c>
      <c r="AR171" s="30">
        <v>4.2261242056142634E-4</v>
      </c>
      <c r="AS171" s="27">
        <f>ABS(AR171-AN171)</f>
        <v>1.1165589485398133E-4</v>
      </c>
    </row>
    <row r="172" spans="1:45" x14ac:dyDescent="0.25">
      <c r="A172" t="s">
        <v>2838</v>
      </c>
      <c r="B172" t="s">
        <v>2839</v>
      </c>
      <c r="C172" t="s">
        <v>2840</v>
      </c>
      <c r="D172">
        <v>20221128</v>
      </c>
      <c r="E172" t="s">
        <v>2485</v>
      </c>
      <c r="F172" t="s">
        <v>2486</v>
      </c>
      <c r="G172" t="s">
        <v>2487</v>
      </c>
      <c r="H172" t="s">
        <v>2488</v>
      </c>
      <c r="I172" t="s">
        <v>2489</v>
      </c>
      <c r="J172" t="s">
        <v>2490</v>
      </c>
      <c r="K172" t="s">
        <v>2491</v>
      </c>
      <c r="L172">
        <v>3592201</v>
      </c>
      <c r="M172">
        <v>8103786</v>
      </c>
      <c r="N172">
        <v>45103010</v>
      </c>
      <c r="O172" t="s">
        <v>885</v>
      </c>
      <c r="Q172" t="s">
        <v>43</v>
      </c>
      <c r="R172" t="s">
        <v>32</v>
      </c>
      <c r="S172" t="s">
        <v>32</v>
      </c>
      <c r="U172" t="s">
        <v>879</v>
      </c>
      <c r="W172" t="s">
        <v>33</v>
      </c>
      <c r="X172">
        <v>57.86</v>
      </c>
      <c r="Y172">
        <v>1</v>
      </c>
      <c r="Z172">
        <v>46881000</v>
      </c>
      <c r="AA172">
        <v>2712534660</v>
      </c>
      <c r="AB172">
        <v>1</v>
      </c>
      <c r="AC172">
        <v>1.3259465929215299</v>
      </c>
      <c r="AF172">
        <v>62161702.222754203</v>
      </c>
      <c r="AG172">
        <v>3596676090.6085601</v>
      </c>
      <c r="AH172">
        <v>2.93521971870031E-4</v>
      </c>
      <c r="AI172">
        <v>-2.9683045446922601E-2</v>
      </c>
      <c r="AJ172">
        <v>-2.9683045446922601E-2</v>
      </c>
      <c r="AN172" s="28">
        <f>AH172</f>
        <v>2.93521971870031E-4</v>
      </c>
      <c r="AO172" t="str">
        <f>VLOOKUP(N172,'Proforma GICS Map'!$G$5:$H$345,2,FALSE)</f>
        <v>Application Software</v>
      </c>
      <c r="AP172" t="b">
        <v>0</v>
      </c>
      <c r="AQ172" t="s">
        <v>460</v>
      </c>
      <c r="AR172" s="30">
        <v>3.9891760025857173E-4</v>
      </c>
      <c r="AS172" s="27">
        <f>ABS(AR172-AN172)</f>
        <v>1.0539562838854074E-4</v>
      </c>
    </row>
    <row r="173" spans="1:45" x14ac:dyDescent="0.25">
      <c r="A173" t="s">
        <v>2838</v>
      </c>
      <c r="B173" t="s">
        <v>2839</v>
      </c>
      <c r="C173" t="s">
        <v>2840</v>
      </c>
      <c r="D173">
        <v>20221128</v>
      </c>
      <c r="E173" t="s">
        <v>1019</v>
      </c>
      <c r="F173" t="s">
        <v>1020</v>
      </c>
      <c r="G173" t="s">
        <v>1021</v>
      </c>
      <c r="H173">
        <v>31652100</v>
      </c>
      <c r="I173" t="s">
        <v>1022</v>
      </c>
      <c r="J173">
        <v>2242929</v>
      </c>
      <c r="K173" t="s">
        <v>1023</v>
      </c>
      <c r="L173">
        <v>11003901</v>
      </c>
      <c r="M173">
        <v>25508</v>
      </c>
      <c r="N173">
        <v>45301010</v>
      </c>
      <c r="O173" t="s">
        <v>898</v>
      </c>
      <c r="Q173" t="s">
        <v>43</v>
      </c>
      <c r="R173" t="s">
        <v>32</v>
      </c>
      <c r="S173" t="s">
        <v>32</v>
      </c>
      <c r="U173" t="s">
        <v>879</v>
      </c>
      <c r="W173" t="s">
        <v>33</v>
      </c>
      <c r="X173">
        <v>26.82</v>
      </c>
      <c r="Y173">
        <v>1</v>
      </c>
      <c r="Z173">
        <v>244838000</v>
      </c>
      <c r="AA173">
        <v>6566555160</v>
      </c>
      <c r="AB173">
        <v>0.41</v>
      </c>
      <c r="AC173">
        <v>1.3259465929215299</v>
      </c>
      <c r="AF173">
        <v>133103265.88626499</v>
      </c>
      <c r="AG173">
        <v>3569829591.0696402</v>
      </c>
      <c r="AH173">
        <v>2.91331049672994E-4</v>
      </c>
      <c r="AI173">
        <v>-1.7582417582417499E-2</v>
      </c>
      <c r="AJ173">
        <v>-1.7582417582417499E-2</v>
      </c>
      <c r="AN173" s="28">
        <f>AH173</f>
        <v>2.91331049672994E-4</v>
      </c>
      <c r="AO173" t="str">
        <f>VLOOKUP(N173,'Proforma GICS Map'!$G$5:$H$345,2,FALSE)</f>
        <v>Semiconductor Materials &amp; Equipment (New Name)</v>
      </c>
      <c r="AP173" t="b">
        <v>1</v>
      </c>
      <c r="AQ173" t="s">
        <v>460</v>
      </c>
      <c r="AR173" s="30">
        <v>3.9593997844843175E-4</v>
      </c>
      <c r="AS173" s="27">
        <f>ABS(AR173-AN173)</f>
        <v>1.0460892877543776E-4</v>
      </c>
    </row>
    <row r="174" spans="1:45" x14ac:dyDescent="0.25">
      <c r="A174" t="s">
        <v>2838</v>
      </c>
      <c r="B174" t="s">
        <v>2839</v>
      </c>
      <c r="C174" t="s">
        <v>2840</v>
      </c>
      <c r="D174">
        <v>20221128</v>
      </c>
      <c r="E174" t="s">
        <v>2322</v>
      </c>
      <c r="F174" t="s">
        <v>2323</v>
      </c>
      <c r="G174" t="s">
        <v>2324</v>
      </c>
      <c r="H174" t="s">
        <v>2325</v>
      </c>
      <c r="I174" t="s">
        <v>2326</v>
      </c>
      <c r="J174" t="s">
        <v>2327</v>
      </c>
      <c r="K174" t="s">
        <v>2328</v>
      </c>
      <c r="L174">
        <v>1863001</v>
      </c>
      <c r="M174">
        <v>328610</v>
      </c>
      <c r="N174">
        <v>45103010</v>
      </c>
      <c r="O174" t="s">
        <v>885</v>
      </c>
      <c r="Q174" t="s">
        <v>31</v>
      </c>
      <c r="R174" t="s">
        <v>32</v>
      </c>
      <c r="S174" t="s">
        <v>32</v>
      </c>
      <c r="U174" t="s">
        <v>879</v>
      </c>
      <c r="W174" t="s">
        <v>33</v>
      </c>
      <c r="X174">
        <v>34.82</v>
      </c>
      <c r="Y174">
        <v>1</v>
      </c>
      <c r="Z174">
        <v>85363000</v>
      </c>
      <c r="AA174">
        <v>2972339660</v>
      </c>
      <c r="AB174">
        <v>0.9</v>
      </c>
      <c r="AC174">
        <v>1.3259465929215299</v>
      </c>
      <c r="AF174">
        <v>101868101.110404</v>
      </c>
      <c r="AG174">
        <v>3547047280.6642799</v>
      </c>
      <c r="AH174">
        <v>2.8947180282799697E-4</v>
      </c>
      <c r="AI174">
        <v>-2.1910112359550499E-2</v>
      </c>
      <c r="AJ174">
        <v>-2.1910112359550499E-2</v>
      </c>
      <c r="AN174" s="28">
        <f>AH174</f>
        <v>2.8947180282799697E-4</v>
      </c>
      <c r="AO174" t="str">
        <f>VLOOKUP(N174,'Proforma GICS Map'!$G$5:$H$345,2,FALSE)</f>
        <v>Application Software</v>
      </c>
      <c r="AP174" t="b">
        <v>0</v>
      </c>
      <c r="AQ174" t="s">
        <v>460</v>
      </c>
      <c r="AR174" s="30">
        <v>3.9341312744314258E-4</v>
      </c>
      <c r="AS174" s="27">
        <f>ABS(AR174-AN174)</f>
        <v>1.0394132461514561E-4</v>
      </c>
    </row>
    <row r="175" spans="1:45" x14ac:dyDescent="0.25">
      <c r="A175" t="s">
        <v>2838</v>
      </c>
      <c r="B175" t="s">
        <v>2839</v>
      </c>
      <c r="C175" t="s">
        <v>2840</v>
      </c>
      <c r="D175">
        <v>20221128</v>
      </c>
      <c r="E175" t="s">
        <v>1839</v>
      </c>
      <c r="F175" t="s">
        <v>1840</v>
      </c>
      <c r="G175" t="s">
        <v>1841</v>
      </c>
      <c r="H175">
        <v>501242101</v>
      </c>
      <c r="I175" t="s">
        <v>1842</v>
      </c>
      <c r="J175">
        <v>2498001</v>
      </c>
      <c r="K175" t="s">
        <v>1843</v>
      </c>
      <c r="L175">
        <v>650901</v>
      </c>
      <c r="M175">
        <v>8645</v>
      </c>
      <c r="N175">
        <v>45301010</v>
      </c>
      <c r="O175" t="s">
        <v>898</v>
      </c>
      <c r="Q175" t="s">
        <v>43</v>
      </c>
      <c r="R175" t="s">
        <v>32</v>
      </c>
      <c r="S175" t="s">
        <v>32</v>
      </c>
      <c r="U175" t="s">
        <v>879</v>
      </c>
      <c r="W175" t="s">
        <v>33</v>
      </c>
      <c r="X175">
        <v>45.66</v>
      </c>
      <c r="Y175">
        <v>1</v>
      </c>
      <c r="Z175">
        <v>58068000</v>
      </c>
      <c r="AA175">
        <v>2651384880</v>
      </c>
      <c r="AB175">
        <v>1</v>
      </c>
      <c r="AC175">
        <v>1.3259465929215299</v>
      </c>
      <c r="AF175">
        <v>76995066.757767394</v>
      </c>
      <c r="AG175">
        <v>3515594748.1596498</v>
      </c>
      <c r="AH175">
        <v>2.8690498582015803E-4</v>
      </c>
      <c r="AI175">
        <v>-3.03673816096835E-2</v>
      </c>
      <c r="AJ175">
        <v>-3.03673816096835E-2</v>
      </c>
      <c r="AN175" s="28">
        <f>AH175</f>
        <v>2.8690498582015803E-4</v>
      </c>
      <c r="AO175" t="str">
        <f>VLOOKUP(N175,'Proforma GICS Map'!$G$5:$H$345,2,FALSE)</f>
        <v>Semiconductor Materials &amp; Equipment (New Name)</v>
      </c>
      <c r="AP175" t="b">
        <v>0</v>
      </c>
      <c r="AQ175" t="s">
        <v>460</v>
      </c>
      <c r="AR175" s="30">
        <v>3.8992463738378973E-4</v>
      </c>
      <c r="AS175" s="27">
        <f>ABS(AR175-AN175)</f>
        <v>1.030196515636317E-4</v>
      </c>
    </row>
    <row r="176" spans="1:45" x14ac:dyDescent="0.25">
      <c r="A176" t="s">
        <v>2838</v>
      </c>
      <c r="B176" t="s">
        <v>2839</v>
      </c>
      <c r="C176" t="s">
        <v>2840</v>
      </c>
      <c r="D176">
        <v>20221128</v>
      </c>
      <c r="E176" t="s">
        <v>1005</v>
      </c>
      <c r="F176" t="s">
        <v>1006</v>
      </c>
      <c r="G176" t="s">
        <v>1007</v>
      </c>
      <c r="H176" t="s">
        <v>1008</v>
      </c>
      <c r="I176" t="s">
        <v>1009</v>
      </c>
      <c r="J176" t="s">
        <v>1010</v>
      </c>
      <c r="K176" t="s">
        <v>1011</v>
      </c>
      <c r="L176">
        <v>3065501</v>
      </c>
      <c r="M176">
        <v>747493</v>
      </c>
      <c r="N176">
        <v>45103010</v>
      </c>
      <c r="O176" t="s">
        <v>870</v>
      </c>
      <c r="Q176" t="s">
        <v>31</v>
      </c>
      <c r="R176" t="s">
        <v>32</v>
      </c>
      <c r="S176" t="s">
        <v>32</v>
      </c>
      <c r="U176" t="s">
        <v>879</v>
      </c>
      <c r="W176" t="s">
        <v>33</v>
      </c>
      <c r="X176">
        <v>43.46</v>
      </c>
      <c r="Y176">
        <v>1</v>
      </c>
      <c r="Z176">
        <v>60762000</v>
      </c>
      <c r="AA176">
        <v>2640716520</v>
      </c>
      <c r="AB176">
        <v>1</v>
      </c>
      <c r="AC176">
        <v>1.3259465929215299</v>
      </c>
      <c r="AF176">
        <v>80567166.879097998</v>
      </c>
      <c r="AG176">
        <v>3501449072.5655899</v>
      </c>
      <c r="AH176">
        <v>2.8575056810524501E-4</v>
      </c>
      <c r="AI176">
        <v>-1.18235561618917E-2</v>
      </c>
      <c r="AJ176">
        <v>-1.18235561618917E-2</v>
      </c>
      <c r="AN176" s="28">
        <f>AH176</f>
        <v>2.8575056810524501E-4</v>
      </c>
      <c r="AO176" t="str">
        <f>VLOOKUP(N176,'Proforma GICS Map'!$G$5:$H$345,2,FALSE)</f>
        <v>Application Software</v>
      </c>
      <c r="AP176" t="b">
        <v>1</v>
      </c>
      <c r="AQ176" t="s">
        <v>460</v>
      </c>
      <c r="AR176" s="30">
        <v>3.8835570017069085E-4</v>
      </c>
      <c r="AS176" s="27">
        <f>ABS(AR176-AN176)</f>
        <v>1.0260513206544584E-4</v>
      </c>
    </row>
    <row r="177" spans="1:45" x14ac:dyDescent="0.25">
      <c r="A177" t="s">
        <v>2838</v>
      </c>
      <c r="B177" t="s">
        <v>2839</v>
      </c>
      <c r="C177" t="s">
        <v>2840</v>
      </c>
      <c r="D177">
        <v>20221128</v>
      </c>
      <c r="E177" t="s">
        <v>1169</v>
      </c>
      <c r="F177" t="s">
        <v>1170</v>
      </c>
      <c r="G177" t="s">
        <v>1171</v>
      </c>
      <c r="H177" t="s">
        <v>1172</v>
      </c>
      <c r="I177" t="s">
        <v>1173</v>
      </c>
      <c r="J177">
        <v>2458878</v>
      </c>
      <c r="K177" t="s">
        <v>1174</v>
      </c>
      <c r="L177">
        <v>26089301</v>
      </c>
      <c r="M177">
        <v>40804</v>
      </c>
      <c r="N177">
        <v>45103010</v>
      </c>
      <c r="O177" t="s">
        <v>885</v>
      </c>
      <c r="Q177" t="s">
        <v>43</v>
      </c>
      <c r="R177" t="s">
        <v>32</v>
      </c>
      <c r="S177" t="s">
        <v>32</v>
      </c>
      <c r="U177" t="s">
        <v>879</v>
      </c>
      <c r="W177" t="s">
        <v>33</v>
      </c>
      <c r="X177">
        <v>58.15</v>
      </c>
      <c r="Y177">
        <v>1</v>
      </c>
      <c r="Z177">
        <v>53030000</v>
      </c>
      <c r="AA177">
        <v>3083694500</v>
      </c>
      <c r="AB177">
        <v>0.84</v>
      </c>
      <c r="AC177">
        <v>1.3259465929215299</v>
      </c>
      <c r="AF177">
        <v>59064556.171008103</v>
      </c>
      <c r="AG177">
        <v>3434603941.34412</v>
      </c>
      <c r="AH177">
        <v>2.8029538831375101E-4</v>
      </c>
      <c r="AI177">
        <v>-8.1869350162033002E-3</v>
      </c>
      <c r="AJ177">
        <v>-8.1869350162033002E-3</v>
      </c>
      <c r="AN177" s="28">
        <f>AH177</f>
        <v>2.8029538831375101E-4</v>
      </c>
      <c r="AO177" t="str">
        <f>VLOOKUP(N177,'Proforma GICS Map'!$G$5:$H$345,2,FALSE)</f>
        <v>Application Software</v>
      </c>
      <c r="AP177" t="b">
        <v>0</v>
      </c>
      <c r="AQ177" t="s">
        <v>460</v>
      </c>
      <c r="AR177" s="30">
        <v>3.8094171607424453E-4</v>
      </c>
      <c r="AS177" s="27">
        <f>ABS(AR177-AN177)</f>
        <v>1.0064632776049352E-4</v>
      </c>
    </row>
    <row r="178" spans="1:45" x14ac:dyDescent="0.25">
      <c r="A178" t="s">
        <v>2838</v>
      </c>
      <c r="B178" t="s">
        <v>2839</v>
      </c>
      <c r="C178" t="s">
        <v>2840</v>
      </c>
      <c r="D178">
        <v>20221128</v>
      </c>
      <c r="E178" t="s">
        <v>1599</v>
      </c>
      <c r="F178" t="s">
        <v>1600</v>
      </c>
      <c r="G178" t="s">
        <v>1601</v>
      </c>
      <c r="H178" t="s">
        <v>1602</v>
      </c>
      <c r="I178" t="s">
        <v>1603</v>
      </c>
      <c r="J178">
        <v>2407052</v>
      </c>
      <c r="K178" t="s">
        <v>1604</v>
      </c>
      <c r="L178">
        <v>11957401</v>
      </c>
      <c r="M178">
        <v>28163</v>
      </c>
      <c r="N178">
        <v>45201020</v>
      </c>
      <c r="O178" t="s">
        <v>869</v>
      </c>
      <c r="Q178" t="s">
        <v>43</v>
      </c>
      <c r="R178" t="s">
        <v>32</v>
      </c>
      <c r="S178" t="s">
        <v>32</v>
      </c>
      <c r="U178" t="s">
        <v>879</v>
      </c>
      <c r="W178" t="s">
        <v>33</v>
      </c>
      <c r="X178">
        <v>19.899999999999999</v>
      </c>
      <c r="Y178">
        <v>1</v>
      </c>
      <c r="Z178">
        <v>129263000</v>
      </c>
      <c r="AA178">
        <v>2572333700</v>
      </c>
      <c r="AB178">
        <v>1</v>
      </c>
      <c r="AC178">
        <v>1.3259465929215299</v>
      </c>
      <c r="AF178">
        <v>171395834.440815</v>
      </c>
      <c r="AG178">
        <v>3410777105.3722301</v>
      </c>
      <c r="AH178">
        <v>2.7835089853994098E-4</v>
      </c>
      <c r="AI178">
        <v>-1.9704433497536901E-2</v>
      </c>
      <c r="AJ178">
        <v>-1.9704433497536901E-2</v>
      </c>
      <c r="AN178" s="28">
        <f>AH178</f>
        <v>2.7835089853994098E-4</v>
      </c>
      <c r="AO178" t="str">
        <f>VLOOKUP(N178,'Proforma GICS Map'!$G$5:$H$345,2,FALSE)</f>
        <v>Communications Equipment</v>
      </c>
      <c r="AP178" t="b">
        <v>0</v>
      </c>
      <c r="AQ178" t="s">
        <v>460</v>
      </c>
      <c r="AR178" s="30">
        <v>3.7829901376016073E-4</v>
      </c>
      <c r="AS178" s="27">
        <f>ABS(AR178-AN178)</f>
        <v>9.9948115220219744E-5</v>
      </c>
    </row>
    <row r="179" spans="1:45" x14ac:dyDescent="0.25">
      <c r="A179" t="s">
        <v>2838</v>
      </c>
      <c r="B179" t="s">
        <v>2839</v>
      </c>
      <c r="C179" t="s">
        <v>2840</v>
      </c>
      <c r="D179">
        <v>20221128</v>
      </c>
      <c r="E179" t="s">
        <v>1753</v>
      </c>
      <c r="F179" t="s">
        <v>1754</v>
      </c>
      <c r="G179" t="s">
        <v>1755</v>
      </c>
      <c r="H179">
        <v>453204109</v>
      </c>
      <c r="I179" t="s">
        <v>1756</v>
      </c>
      <c r="J179" t="s">
        <v>1757</v>
      </c>
      <c r="K179" t="s">
        <v>1758</v>
      </c>
      <c r="L179">
        <v>2738701</v>
      </c>
      <c r="M179">
        <v>700982</v>
      </c>
      <c r="N179">
        <v>45301020</v>
      </c>
      <c r="O179" t="s">
        <v>898</v>
      </c>
      <c r="Q179" t="s">
        <v>43</v>
      </c>
      <c r="R179" t="s">
        <v>32</v>
      </c>
      <c r="S179" t="s">
        <v>32</v>
      </c>
      <c r="U179" t="s">
        <v>879</v>
      </c>
      <c r="W179" t="s">
        <v>33</v>
      </c>
      <c r="X179">
        <v>122.49</v>
      </c>
      <c r="Y179">
        <v>1</v>
      </c>
      <c r="Z179">
        <v>25600000</v>
      </c>
      <c r="AA179">
        <v>3135744000</v>
      </c>
      <c r="AB179">
        <v>0.82</v>
      </c>
      <c r="AC179">
        <v>1.3259465929215299</v>
      </c>
      <c r="AF179">
        <v>27834270.8786087</v>
      </c>
      <c r="AG179">
        <v>3409419839.9207802</v>
      </c>
      <c r="AH179">
        <v>2.7824013314944602E-4</v>
      </c>
      <c r="AI179">
        <v>4.3456871105280398E-3</v>
      </c>
      <c r="AJ179">
        <v>4.3456871105280398E-3</v>
      </c>
      <c r="AN179" s="28">
        <f>AH179</f>
        <v>2.7824013314944602E-4</v>
      </c>
      <c r="AO179" t="str">
        <f>VLOOKUP(N179,'Proforma GICS Map'!$G$5:$H$345,2,FALSE)</f>
        <v>Semiconductors</v>
      </c>
      <c r="AP179" t="b">
        <v>0</v>
      </c>
      <c r="AQ179" t="s">
        <v>460</v>
      </c>
      <c r="AR179" s="30">
        <v>3.7814847557902768E-4</v>
      </c>
      <c r="AS179" s="27">
        <f>ABS(AR179-AN179)</f>
        <v>9.9908342429581658E-5</v>
      </c>
    </row>
    <row r="180" spans="1:45" x14ac:dyDescent="0.25">
      <c r="A180" t="s">
        <v>2838</v>
      </c>
      <c r="B180" t="s">
        <v>2839</v>
      </c>
      <c r="C180" t="s">
        <v>2840</v>
      </c>
      <c r="D180">
        <v>20221128</v>
      </c>
      <c r="E180" t="s">
        <v>1012</v>
      </c>
      <c r="F180" t="s">
        <v>1013</v>
      </c>
      <c r="G180" t="s">
        <v>1014</v>
      </c>
      <c r="H180" t="s">
        <v>1015</v>
      </c>
      <c r="I180" t="s">
        <v>1016</v>
      </c>
      <c r="J180" t="s">
        <v>1017</v>
      </c>
      <c r="K180" t="s">
        <v>1018</v>
      </c>
      <c r="L180">
        <v>1542001</v>
      </c>
      <c r="M180">
        <v>307822</v>
      </c>
      <c r="N180">
        <v>45301020</v>
      </c>
      <c r="O180" t="s">
        <v>898</v>
      </c>
      <c r="Q180" t="s">
        <v>43</v>
      </c>
      <c r="R180" t="s">
        <v>32</v>
      </c>
      <c r="S180" t="s">
        <v>32</v>
      </c>
      <c r="U180" t="s">
        <v>879</v>
      </c>
      <c r="W180" t="s">
        <v>33</v>
      </c>
      <c r="X180">
        <v>70.73</v>
      </c>
      <c r="Y180">
        <v>1</v>
      </c>
      <c r="Z180">
        <v>38120000</v>
      </c>
      <c r="AA180">
        <v>2696227600</v>
      </c>
      <c r="AB180">
        <v>0.95</v>
      </c>
      <c r="AC180">
        <v>1.3259465929215299</v>
      </c>
      <c r="AF180">
        <v>48017829.916060202</v>
      </c>
      <c r="AG180">
        <v>3396301109.9629402</v>
      </c>
      <c r="AH180">
        <v>2.7716952367874302E-4</v>
      </c>
      <c r="AI180">
        <v>-2.2526257600884399E-2</v>
      </c>
      <c r="AJ180">
        <v>-2.2526257600884399E-2</v>
      </c>
      <c r="AN180" s="28">
        <f>AH180</f>
        <v>2.7716952367874302E-4</v>
      </c>
      <c r="AO180" t="str">
        <f>VLOOKUP(N180,'Proforma GICS Map'!$G$5:$H$345,2,FALSE)</f>
        <v>Semiconductors</v>
      </c>
      <c r="AP180" t="b">
        <v>1</v>
      </c>
      <c r="AQ180" t="s">
        <v>460</v>
      </c>
      <c r="AR180" s="30">
        <v>3.76693439834528E-4</v>
      </c>
      <c r="AS180" s="27">
        <f>ABS(AR180-AN180)</f>
        <v>9.9523916155784987E-5</v>
      </c>
    </row>
    <row r="181" spans="1:45" x14ac:dyDescent="0.25">
      <c r="A181" t="s">
        <v>2838</v>
      </c>
      <c r="B181" t="s">
        <v>2839</v>
      </c>
      <c r="C181" t="s">
        <v>2840</v>
      </c>
      <c r="D181">
        <v>20221128</v>
      </c>
      <c r="E181" t="s">
        <v>1098</v>
      </c>
      <c r="F181" t="s">
        <v>1099</v>
      </c>
      <c r="G181" t="s">
        <v>1100</v>
      </c>
      <c r="H181">
        <v>54540208</v>
      </c>
      <c r="I181" t="s">
        <v>1101</v>
      </c>
      <c r="J181" t="s">
        <v>1102</v>
      </c>
      <c r="K181" t="s">
        <v>1103</v>
      </c>
      <c r="L181">
        <v>13760201</v>
      </c>
      <c r="M181">
        <v>32045</v>
      </c>
      <c r="N181">
        <v>45301010</v>
      </c>
      <c r="O181" t="s">
        <v>898</v>
      </c>
      <c r="Q181" t="s">
        <v>43</v>
      </c>
      <c r="R181" t="s">
        <v>32</v>
      </c>
      <c r="S181" t="s">
        <v>32</v>
      </c>
      <c r="U181" t="s">
        <v>879</v>
      </c>
      <c r="W181" t="s">
        <v>33</v>
      </c>
      <c r="X181">
        <v>76.69</v>
      </c>
      <c r="Y181">
        <v>1</v>
      </c>
      <c r="Z181">
        <v>33034000</v>
      </c>
      <c r="AA181">
        <v>2533377460</v>
      </c>
      <c r="AB181">
        <v>1</v>
      </c>
      <c r="AC181">
        <v>1.3259465929215299</v>
      </c>
      <c r="AF181">
        <v>43801319.750569798</v>
      </c>
      <c r="AG181">
        <v>3359123211.6711898</v>
      </c>
      <c r="AH181">
        <v>2.7413546396870401E-4</v>
      </c>
      <c r="AI181">
        <v>-3.3887629125724301E-2</v>
      </c>
      <c r="AJ181">
        <v>-3.3887629125724301E-2</v>
      </c>
      <c r="AN181" s="28">
        <f>AH181</f>
        <v>2.7413546396870401E-4</v>
      </c>
      <c r="AO181" t="str">
        <f>VLOOKUP(N181,'Proforma GICS Map'!$G$5:$H$345,2,FALSE)</f>
        <v>Semiconductor Materials &amp; Equipment (New Name)</v>
      </c>
      <c r="AP181" t="b">
        <v>0</v>
      </c>
      <c r="AQ181" t="s">
        <v>460</v>
      </c>
      <c r="AR181" s="30">
        <v>3.725699331312345E-4</v>
      </c>
      <c r="AS181" s="27">
        <f>ABS(AR181-AN181)</f>
        <v>9.8434469162530494E-5</v>
      </c>
    </row>
    <row r="182" spans="1:45" x14ac:dyDescent="0.25">
      <c r="A182" t="s">
        <v>2838</v>
      </c>
      <c r="B182" t="s">
        <v>2839</v>
      </c>
      <c r="C182" t="s">
        <v>2840</v>
      </c>
      <c r="D182">
        <v>20221128</v>
      </c>
      <c r="E182" t="s">
        <v>1951</v>
      </c>
      <c r="F182" t="s">
        <v>1952</v>
      </c>
      <c r="G182" t="s">
        <v>1953</v>
      </c>
      <c r="H182" t="s">
        <v>1954</v>
      </c>
      <c r="I182" t="s">
        <v>1955</v>
      </c>
      <c r="J182" t="s">
        <v>1956</v>
      </c>
      <c r="K182" t="s">
        <v>1957</v>
      </c>
      <c r="L182">
        <v>18455101</v>
      </c>
      <c r="M182">
        <v>213272</v>
      </c>
      <c r="N182">
        <v>45301020</v>
      </c>
      <c r="O182" t="s">
        <v>898</v>
      </c>
      <c r="Q182" t="s">
        <v>43</v>
      </c>
      <c r="R182" t="s">
        <v>32</v>
      </c>
      <c r="S182" t="s">
        <v>32</v>
      </c>
      <c r="U182" t="s">
        <v>879</v>
      </c>
      <c r="W182" t="s">
        <v>33</v>
      </c>
      <c r="X182">
        <v>34.94</v>
      </c>
      <c r="Y182">
        <v>1</v>
      </c>
      <c r="Z182">
        <v>78334000</v>
      </c>
      <c r="AA182">
        <v>2736989960</v>
      </c>
      <c r="AB182">
        <v>0.92</v>
      </c>
      <c r="AC182">
        <v>1.3259465929215299</v>
      </c>
      <c r="AF182">
        <v>95557364.377121896</v>
      </c>
      <c r="AG182">
        <v>3338774311.3366299</v>
      </c>
      <c r="AH182">
        <v>2.7247480584961998E-4</v>
      </c>
      <c r="AI182">
        <v>-2.2930648769574902E-2</v>
      </c>
      <c r="AJ182">
        <v>-2.2930648769574902E-2</v>
      </c>
      <c r="AN182" s="28">
        <f>AH182</f>
        <v>2.7247480584961998E-4</v>
      </c>
      <c r="AO182" t="str">
        <f>VLOOKUP(N182,'Proforma GICS Map'!$G$5:$H$345,2,FALSE)</f>
        <v>Semiconductors</v>
      </c>
      <c r="AP182" t="b">
        <v>0</v>
      </c>
      <c r="AQ182" t="s">
        <v>460</v>
      </c>
      <c r="AR182" s="30">
        <v>3.7031297857517676E-4</v>
      </c>
      <c r="AS182" s="27">
        <f>ABS(AR182-AN182)</f>
        <v>9.7838172725556779E-5</v>
      </c>
    </row>
    <row r="183" spans="1:45" x14ac:dyDescent="0.25">
      <c r="A183" t="s">
        <v>2838</v>
      </c>
      <c r="B183" t="s">
        <v>2839</v>
      </c>
      <c r="C183" t="s">
        <v>2840</v>
      </c>
      <c r="D183">
        <v>20221128</v>
      </c>
      <c r="E183" t="s">
        <v>2059</v>
      </c>
      <c r="F183" t="s">
        <v>2060</v>
      </c>
      <c r="G183" t="s">
        <v>2061</v>
      </c>
      <c r="H183" t="s">
        <v>2062</v>
      </c>
      <c r="I183" t="s">
        <v>2063</v>
      </c>
      <c r="J183">
        <v>2447285</v>
      </c>
      <c r="K183" t="s">
        <v>2064</v>
      </c>
      <c r="L183">
        <v>12290201</v>
      </c>
      <c r="M183">
        <v>29119</v>
      </c>
      <c r="N183">
        <v>45201020</v>
      </c>
      <c r="O183" t="s">
        <v>869</v>
      </c>
      <c r="Q183" t="s">
        <v>43</v>
      </c>
      <c r="R183" t="s">
        <v>32</v>
      </c>
      <c r="S183" t="s">
        <v>32</v>
      </c>
      <c r="U183" t="s">
        <v>879</v>
      </c>
      <c r="W183" t="s">
        <v>33</v>
      </c>
      <c r="X183">
        <v>36.99</v>
      </c>
      <c r="Y183">
        <v>1</v>
      </c>
      <c r="Z183">
        <v>71484000</v>
      </c>
      <c r="AA183">
        <v>2644193160</v>
      </c>
      <c r="AB183">
        <v>0.95</v>
      </c>
      <c r="AC183">
        <v>1.3259465929215299</v>
      </c>
      <c r="AF183">
        <v>90044767.935982496</v>
      </c>
      <c r="AG183">
        <v>3330755965.9519901</v>
      </c>
      <c r="AH183">
        <v>2.7182043484451802E-4</v>
      </c>
      <c r="AI183">
        <v>-1.9613040021203201E-2</v>
      </c>
      <c r="AJ183">
        <v>-1.9613040021203201E-2</v>
      </c>
      <c r="AN183" s="28">
        <f>AH183</f>
        <v>2.7182043484451802E-4</v>
      </c>
      <c r="AO183" t="str">
        <f>VLOOKUP(N183,'Proforma GICS Map'!$G$5:$H$345,2,FALSE)</f>
        <v>Communications Equipment</v>
      </c>
      <c r="AP183" t="b">
        <v>0</v>
      </c>
      <c r="AQ183" t="s">
        <v>460</v>
      </c>
      <c r="AR183" s="30">
        <v>3.6942364102619921E-4</v>
      </c>
      <c r="AS183" s="27">
        <f>ABS(AR183-AN183)</f>
        <v>9.7603206181681192E-5</v>
      </c>
    </row>
    <row r="184" spans="1:45" x14ac:dyDescent="0.25">
      <c r="A184" t="s">
        <v>2838</v>
      </c>
      <c r="B184" t="s">
        <v>2839</v>
      </c>
      <c r="C184" t="s">
        <v>2840</v>
      </c>
      <c r="D184">
        <v>20221128</v>
      </c>
      <c r="E184" t="s">
        <v>2705</v>
      </c>
      <c r="F184" t="s">
        <v>2706</v>
      </c>
      <c r="G184" t="s">
        <v>2707</v>
      </c>
      <c r="H184">
        <v>925550105</v>
      </c>
      <c r="I184" t="s">
        <v>2708</v>
      </c>
      <c r="J184" t="s">
        <v>2709</v>
      </c>
      <c r="K184" t="s">
        <v>2710</v>
      </c>
      <c r="L184">
        <v>2924101</v>
      </c>
      <c r="M184">
        <v>12826</v>
      </c>
      <c r="N184">
        <v>45201020</v>
      </c>
      <c r="O184" t="s">
        <v>869</v>
      </c>
      <c r="Q184" t="s">
        <v>43</v>
      </c>
      <c r="R184" t="s">
        <v>32</v>
      </c>
      <c r="S184" t="s">
        <v>32</v>
      </c>
      <c r="U184" t="s">
        <v>879</v>
      </c>
      <c r="W184" t="s">
        <v>33</v>
      </c>
      <c r="X184">
        <v>11.01</v>
      </c>
      <c r="Y184">
        <v>1</v>
      </c>
      <c r="Z184">
        <v>227831000</v>
      </c>
      <c r="AA184">
        <v>2508419310</v>
      </c>
      <c r="AB184">
        <v>1</v>
      </c>
      <c r="AC184">
        <v>1.3259465929215299</v>
      </c>
      <c r="AF184">
        <v>302091738.211905</v>
      </c>
      <c r="AG184">
        <v>3326030037.7130699</v>
      </c>
      <c r="AH184">
        <v>2.7143475547260399E-4</v>
      </c>
      <c r="AI184">
        <v>-9.0744101633393804E-4</v>
      </c>
      <c r="AJ184">
        <v>-9.0744101633393804E-4</v>
      </c>
      <c r="AN184" s="28">
        <f>AH184</f>
        <v>2.7143475547260399E-4</v>
      </c>
      <c r="AO184" t="str">
        <f>VLOOKUP(N184,'Proforma GICS Map'!$G$5:$H$345,2,FALSE)</f>
        <v>Communications Equipment</v>
      </c>
      <c r="AP184" t="b">
        <v>0</v>
      </c>
      <c r="AQ184" t="s">
        <v>460</v>
      </c>
      <c r="AR184" s="30">
        <v>3.6889947485038309E-4</v>
      </c>
      <c r="AS184" s="27">
        <f>ABS(AR184-AN184)</f>
        <v>9.7464719377779094E-5</v>
      </c>
    </row>
    <row r="185" spans="1:45" x14ac:dyDescent="0.25">
      <c r="A185" t="s">
        <v>2838</v>
      </c>
      <c r="B185" t="s">
        <v>2839</v>
      </c>
      <c r="C185" t="s">
        <v>2840</v>
      </c>
      <c r="D185">
        <v>20221128</v>
      </c>
      <c r="E185" t="s">
        <v>1155</v>
      </c>
      <c r="F185" t="s">
        <v>1156</v>
      </c>
      <c r="G185" t="s">
        <v>1157</v>
      </c>
      <c r="H185" t="s">
        <v>1158</v>
      </c>
      <c r="I185" t="s">
        <v>1159</v>
      </c>
      <c r="J185" t="s">
        <v>1160</v>
      </c>
      <c r="K185" t="s">
        <v>1161</v>
      </c>
      <c r="L185">
        <v>6598601</v>
      </c>
      <c r="M185">
        <v>51137</v>
      </c>
      <c r="N185">
        <v>45103020</v>
      </c>
      <c r="O185" t="s">
        <v>885</v>
      </c>
      <c r="Q185" t="s">
        <v>31</v>
      </c>
      <c r="R185" t="s">
        <v>41</v>
      </c>
      <c r="S185" t="s">
        <v>32</v>
      </c>
      <c r="W185" t="s">
        <v>33</v>
      </c>
      <c r="X185">
        <v>4.8</v>
      </c>
      <c r="Y185">
        <v>1</v>
      </c>
      <c r="Z185">
        <v>577233000</v>
      </c>
      <c r="AA185">
        <v>2770718400</v>
      </c>
      <c r="AB185">
        <v>0.9</v>
      </c>
      <c r="AC185">
        <v>1.3259465929215299</v>
      </c>
      <c r="AF185">
        <v>688842116.70468605</v>
      </c>
      <c r="AG185">
        <v>3306442160.1824899</v>
      </c>
      <c r="AH185">
        <v>2.6983620383973998E-4</v>
      </c>
      <c r="AI185">
        <v>-8.2644628099173504E-3</v>
      </c>
      <c r="AJ185">
        <v>-8.2644628099173504E-3</v>
      </c>
      <c r="AN185" s="28">
        <f>AH185</f>
        <v>2.6983620383973998E-4</v>
      </c>
      <c r="AO185" t="str">
        <f>VLOOKUP(N185,'Proforma GICS Map'!$G$5:$H$345,2,FALSE)</f>
        <v>Systems Software</v>
      </c>
      <c r="AP185" t="b">
        <v>0</v>
      </c>
      <c r="AQ185" t="s">
        <v>460</v>
      </c>
      <c r="AR185" s="30">
        <v>3.6672692750338638E-4</v>
      </c>
      <c r="AS185" s="27">
        <f>ABS(AR185-AN185)</f>
        <v>9.6890723663646398E-5</v>
      </c>
    </row>
    <row r="186" spans="1:45" x14ac:dyDescent="0.25">
      <c r="A186" t="s">
        <v>2838</v>
      </c>
      <c r="B186" t="s">
        <v>2839</v>
      </c>
      <c r="C186" t="s">
        <v>2840</v>
      </c>
      <c r="D186">
        <v>20221128</v>
      </c>
      <c r="E186" t="s">
        <v>2670</v>
      </c>
      <c r="F186" t="s">
        <v>2671</v>
      </c>
      <c r="G186" t="s">
        <v>2672</v>
      </c>
      <c r="H186" t="s">
        <v>2673</v>
      </c>
      <c r="I186" t="s">
        <v>2674</v>
      </c>
      <c r="J186">
        <v>2849193</v>
      </c>
      <c r="K186" t="s">
        <v>2675</v>
      </c>
      <c r="L186">
        <v>14724201</v>
      </c>
      <c r="M186">
        <v>226249</v>
      </c>
      <c r="N186">
        <v>45103010</v>
      </c>
      <c r="O186" t="s">
        <v>885</v>
      </c>
      <c r="Q186" t="s">
        <v>43</v>
      </c>
      <c r="R186" t="s">
        <v>32</v>
      </c>
      <c r="S186" t="s">
        <v>32</v>
      </c>
      <c r="U186" t="s">
        <v>879</v>
      </c>
      <c r="W186" t="s">
        <v>33</v>
      </c>
      <c r="X186">
        <v>38.21</v>
      </c>
      <c r="Y186">
        <v>1</v>
      </c>
      <c r="Z186">
        <v>64677000</v>
      </c>
      <c r="AA186">
        <v>2471308170</v>
      </c>
      <c r="AB186">
        <v>1</v>
      </c>
      <c r="AC186">
        <v>1.3259465929215299</v>
      </c>
      <c r="AF186">
        <v>85758247.790385693</v>
      </c>
      <c r="AG186">
        <v>3276822648.0706401</v>
      </c>
      <c r="AH186">
        <v>2.67418978217561E-4</v>
      </c>
      <c r="AI186">
        <v>-1.41898864809081E-2</v>
      </c>
      <c r="AJ186">
        <v>-1.41898864809081E-2</v>
      </c>
      <c r="AN186" s="28">
        <f>AH186</f>
        <v>2.67418978217561E-4</v>
      </c>
      <c r="AO186" t="str">
        <f>VLOOKUP(N186,'Proforma GICS Map'!$G$5:$H$345,2,FALSE)</f>
        <v>Application Software</v>
      </c>
      <c r="AP186" t="b">
        <v>0</v>
      </c>
      <c r="AQ186" t="s">
        <v>460</v>
      </c>
      <c r="AR186" s="30">
        <v>3.6344174296220889E-4</v>
      </c>
      <c r="AS186" s="27">
        <f>ABS(AR186-AN186)</f>
        <v>9.6022764744647894E-5</v>
      </c>
    </row>
    <row r="187" spans="1:45" x14ac:dyDescent="0.25">
      <c r="A187" t="s">
        <v>2838</v>
      </c>
      <c r="B187" t="s">
        <v>2839</v>
      </c>
      <c r="C187" t="s">
        <v>2840</v>
      </c>
      <c r="D187">
        <v>20221128</v>
      </c>
      <c r="E187" t="s">
        <v>2699</v>
      </c>
      <c r="F187" t="s">
        <v>2700</v>
      </c>
      <c r="G187" t="s">
        <v>2701</v>
      </c>
      <c r="H187" t="s">
        <v>2702</v>
      </c>
      <c r="I187" t="s">
        <v>2703</v>
      </c>
      <c r="J187">
        <v>2946243</v>
      </c>
      <c r="K187" t="s">
        <v>2704</v>
      </c>
      <c r="L187">
        <v>6408801</v>
      </c>
      <c r="M187">
        <v>20804</v>
      </c>
      <c r="N187">
        <v>45201020</v>
      </c>
      <c r="O187" t="s">
        <v>869</v>
      </c>
      <c r="Q187" t="s">
        <v>43</v>
      </c>
      <c r="R187" t="s">
        <v>32</v>
      </c>
      <c r="S187" t="s">
        <v>32</v>
      </c>
      <c r="U187" t="s">
        <v>879</v>
      </c>
      <c r="W187" t="s">
        <v>33</v>
      </c>
      <c r="X187">
        <v>32.619999999999997</v>
      </c>
      <c r="Y187">
        <v>1</v>
      </c>
      <c r="Z187">
        <v>75553000</v>
      </c>
      <c r="AA187">
        <v>2464538860</v>
      </c>
      <c r="AB187">
        <v>1</v>
      </c>
      <c r="AC187">
        <v>1.3259465929215299</v>
      </c>
      <c r="AF187">
        <v>100179242.935</v>
      </c>
      <c r="AG187">
        <v>3267846904.53971</v>
      </c>
      <c r="AH187">
        <v>2.6668647468545899E-4</v>
      </c>
      <c r="AI187">
        <v>-5.0916496945010097E-2</v>
      </c>
      <c r="AJ187">
        <v>-5.0916496945010097E-2</v>
      </c>
      <c r="AN187" s="28">
        <f>AH187</f>
        <v>2.6668647468545899E-4</v>
      </c>
      <c r="AO187" t="str">
        <f>VLOOKUP(N187,'Proforma GICS Map'!$G$5:$H$345,2,FALSE)</f>
        <v>Communications Equipment</v>
      </c>
      <c r="AP187" t="b">
        <v>0</v>
      </c>
      <c r="AQ187" t="s">
        <v>460</v>
      </c>
      <c r="AR187" s="30">
        <v>3.6244621765503868E-4</v>
      </c>
      <c r="AS187" s="27">
        <f>ABS(AR187-AN187)</f>
        <v>9.5759742969579687E-5</v>
      </c>
    </row>
    <row r="188" spans="1:45" x14ac:dyDescent="0.25">
      <c r="A188" t="s">
        <v>2838</v>
      </c>
      <c r="B188" t="s">
        <v>2839</v>
      </c>
      <c r="C188" t="s">
        <v>2840</v>
      </c>
      <c r="D188">
        <v>20221128</v>
      </c>
      <c r="E188" t="s">
        <v>999</v>
      </c>
      <c r="F188" t="s">
        <v>1000</v>
      </c>
      <c r="G188" t="s">
        <v>1001</v>
      </c>
      <c r="H188">
        <v>21369103</v>
      </c>
      <c r="I188" t="s">
        <v>1002</v>
      </c>
      <c r="J188" t="s">
        <v>1003</v>
      </c>
      <c r="K188" t="s">
        <v>1004</v>
      </c>
      <c r="L188">
        <v>3253001</v>
      </c>
      <c r="M188">
        <v>779221</v>
      </c>
      <c r="N188">
        <v>45103010</v>
      </c>
      <c r="O188" t="s">
        <v>885</v>
      </c>
      <c r="Q188" t="s">
        <v>43</v>
      </c>
      <c r="R188" t="s">
        <v>32</v>
      </c>
      <c r="S188" t="s">
        <v>32</v>
      </c>
      <c r="U188" t="s">
        <v>879</v>
      </c>
      <c r="W188" t="s">
        <v>33</v>
      </c>
      <c r="X188">
        <v>46.62</v>
      </c>
      <c r="Y188">
        <v>1</v>
      </c>
      <c r="Z188">
        <v>52202000</v>
      </c>
      <c r="AA188">
        <v>2433657240</v>
      </c>
      <c r="AB188">
        <v>1</v>
      </c>
      <c r="AC188">
        <v>1.3259465929215299</v>
      </c>
      <c r="AF188">
        <v>69217064.043689698</v>
      </c>
      <c r="AG188">
        <v>3226899525.7168102</v>
      </c>
      <c r="AH188">
        <v>2.6334479056594901E-4</v>
      </c>
      <c r="AI188">
        <v>-1.43763213530655E-2</v>
      </c>
      <c r="AJ188">
        <v>-1.43763213530655E-2</v>
      </c>
      <c r="AN188" s="28">
        <f>AH188</f>
        <v>2.6334479056594901E-4</v>
      </c>
      <c r="AO188" t="str">
        <f>VLOOKUP(N188,'Proforma GICS Map'!$G$5:$H$345,2,FALSE)</f>
        <v>Application Software</v>
      </c>
      <c r="AP188" t="b">
        <v>1</v>
      </c>
      <c r="AQ188" t="s">
        <v>460</v>
      </c>
      <c r="AR188" s="30">
        <v>3.5790462711827585E-4</v>
      </c>
      <c r="AS188" s="27">
        <f>ABS(AR188-AN188)</f>
        <v>9.4559836552326841E-5</v>
      </c>
    </row>
    <row r="189" spans="1:45" x14ac:dyDescent="0.25">
      <c r="A189" t="s">
        <v>2838</v>
      </c>
      <c r="B189" t="s">
        <v>2839</v>
      </c>
      <c r="C189" t="s">
        <v>2840</v>
      </c>
      <c r="D189">
        <v>20221128</v>
      </c>
      <c r="E189" t="s">
        <v>972</v>
      </c>
      <c r="F189" t="s">
        <v>973</v>
      </c>
      <c r="G189" t="s">
        <v>974</v>
      </c>
      <c r="H189">
        <v>11642105</v>
      </c>
      <c r="I189" t="s">
        <v>975</v>
      </c>
      <c r="J189" t="s">
        <v>976</v>
      </c>
      <c r="K189" t="s">
        <v>977</v>
      </c>
      <c r="L189">
        <v>2413501</v>
      </c>
      <c r="M189">
        <v>487542</v>
      </c>
      <c r="N189">
        <v>45103010</v>
      </c>
      <c r="O189" t="s">
        <v>870</v>
      </c>
      <c r="Q189" t="s">
        <v>43</v>
      </c>
      <c r="R189" t="s">
        <v>32</v>
      </c>
      <c r="S189" t="s">
        <v>32</v>
      </c>
      <c r="U189" t="s">
        <v>879</v>
      </c>
      <c r="W189" t="s">
        <v>33</v>
      </c>
      <c r="X189">
        <v>47.5</v>
      </c>
      <c r="Y189">
        <v>1</v>
      </c>
      <c r="Z189">
        <v>49740000</v>
      </c>
      <c r="AA189">
        <v>2362650000</v>
      </c>
      <c r="AB189">
        <v>1</v>
      </c>
      <c r="AC189">
        <v>1.3259465929215299</v>
      </c>
      <c r="AF189">
        <v>65952583.531916901</v>
      </c>
      <c r="AG189">
        <v>3132747717.7660499</v>
      </c>
      <c r="AH189">
        <v>2.5566113387053598E-4</v>
      </c>
      <c r="AI189">
        <v>-2.7038099139696799E-2</v>
      </c>
      <c r="AJ189">
        <v>-2.7038099139696799E-2</v>
      </c>
      <c r="AN189" s="28">
        <f>AH189</f>
        <v>2.5566113387053598E-4</v>
      </c>
      <c r="AO189" t="str">
        <f>VLOOKUP(N189,'Proforma GICS Map'!$G$5:$H$345,2,FALSE)</f>
        <v>Application Software</v>
      </c>
      <c r="AP189" t="b">
        <v>1</v>
      </c>
      <c r="AQ189" t="s">
        <v>460</v>
      </c>
      <c r="AR189" s="30">
        <v>3.4746198164742147E-4</v>
      </c>
      <c r="AS189" s="27">
        <f>ABS(AR189-AN189)</f>
        <v>9.1800847776885486E-5</v>
      </c>
    </row>
    <row r="190" spans="1:45" x14ac:dyDescent="0.25">
      <c r="A190" t="s">
        <v>2838</v>
      </c>
      <c r="B190" t="s">
        <v>2839</v>
      </c>
      <c r="C190" t="s">
        <v>2840</v>
      </c>
      <c r="D190">
        <v>20221128</v>
      </c>
      <c r="E190" t="s">
        <v>2204</v>
      </c>
      <c r="F190" t="s">
        <v>2205</v>
      </c>
      <c r="G190" t="s">
        <v>2206</v>
      </c>
      <c r="H190" t="s">
        <v>2207</v>
      </c>
      <c r="I190" t="s">
        <v>2208</v>
      </c>
      <c r="J190">
        <v>2442547</v>
      </c>
      <c r="K190" t="s">
        <v>2209</v>
      </c>
      <c r="L190">
        <v>12239401</v>
      </c>
      <c r="M190">
        <v>29124</v>
      </c>
      <c r="N190">
        <v>45102010</v>
      </c>
      <c r="O190" t="s">
        <v>1233</v>
      </c>
      <c r="Q190" t="s">
        <v>43</v>
      </c>
      <c r="R190" t="s">
        <v>32</v>
      </c>
      <c r="S190" t="s">
        <v>32</v>
      </c>
      <c r="U190" t="s">
        <v>879</v>
      </c>
      <c r="W190" t="s">
        <v>33</v>
      </c>
      <c r="X190">
        <v>67.7</v>
      </c>
      <c r="Y190">
        <v>1</v>
      </c>
      <c r="Z190">
        <v>34603000</v>
      </c>
      <c r="AA190">
        <v>2342623100</v>
      </c>
      <c r="AB190">
        <v>1</v>
      </c>
      <c r="AC190">
        <v>1.3259465929215299</v>
      </c>
      <c r="AF190">
        <v>45881729.954863697</v>
      </c>
      <c r="AG190">
        <v>3106193117.9442701</v>
      </c>
      <c r="AH190">
        <v>2.5349403338510202E-4</v>
      </c>
      <c r="AI190">
        <v>-2.5057603686635899E-2</v>
      </c>
      <c r="AJ190">
        <v>-2.5057603686635899E-2</v>
      </c>
      <c r="AN190" s="28">
        <f>AH190</f>
        <v>2.5349403338510202E-4</v>
      </c>
      <c r="AO190" t="str">
        <f>VLOOKUP(N190,'Proforma GICS Map'!$G$5:$H$345,2,FALSE)</f>
        <v>IT Consulting &amp; Other Services</v>
      </c>
      <c r="AP190" t="b">
        <v>0</v>
      </c>
      <c r="AQ190" t="s">
        <v>460</v>
      </c>
      <c r="AR190" s="30">
        <v>3.4451673526718964E-4</v>
      </c>
      <c r="AS190" s="27">
        <f>ABS(AR190-AN190)</f>
        <v>9.1022701882087617E-5</v>
      </c>
    </row>
    <row r="191" spans="1:45" x14ac:dyDescent="0.25">
      <c r="A191" t="s">
        <v>2838</v>
      </c>
      <c r="B191" t="s">
        <v>2839</v>
      </c>
      <c r="C191" t="s">
        <v>2840</v>
      </c>
      <c r="D191">
        <v>20221128</v>
      </c>
      <c r="E191" t="s">
        <v>886</v>
      </c>
      <c r="F191" t="s">
        <v>887</v>
      </c>
      <c r="G191" t="s">
        <v>888</v>
      </c>
      <c r="H191">
        <v>4498101</v>
      </c>
      <c r="I191" t="s">
        <v>889</v>
      </c>
      <c r="J191">
        <v>2889155</v>
      </c>
      <c r="K191" t="s">
        <v>890</v>
      </c>
      <c r="L191">
        <v>3156401</v>
      </c>
      <c r="M191">
        <v>16030</v>
      </c>
      <c r="N191">
        <v>45103010</v>
      </c>
      <c r="O191" t="s">
        <v>885</v>
      </c>
      <c r="Q191" t="s">
        <v>43</v>
      </c>
      <c r="R191" t="s">
        <v>32</v>
      </c>
      <c r="S191" t="s">
        <v>32</v>
      </c>
      <c r="U191" t="s">
        <v>879</v>
      </c>
      <c r="W191" t="s">
        <v>33</v>
      </c>
      <c r="X191">
        <v>20.43</v>
      </c>
      <c r="Y191">
        <v>1</v>
      </c>
      <c r="Z191">
        <v>114047000</v>
      </c>
      <c r="AA191">
        <v>2329980210</v>
      </c>
      <c r="AB191">
        <v>1</v>
      </c>
      <c r="AC191">
        <v>1.3259465929215299</v>
      </c>
      <c r="AF191">
        <v>151220231.082921</v>
      </c>
      <c r="AG191">
        <v>3089429321.0240898</v>
      </c>
      <c r="AH191">
        <v>2.5212595280067301E-4</v>
      </c>
      <c r="AI191">
        <v>-2.2488038277511901E-2</v>
      </c>
      <c r="AJ191">
        <v>-2.2488038277511901E-2</v>
      </c>
      <c r="AN191" s="28">
        <f>AH191</f>
        <v>2.5212595280067301E-4</v>
      </c>
      <c r="AO191" t="str">
        <f>VLOOKUP(N191,'Proforma GICS Map'!$G$5:$H$345,2,FALSE)</f>
        <v>Application Software</v>
      </c>
      <c r="AP191" t="b">
        <v>1</v>
      </c>
      <c r="AQ191" t="s">
        <v>460</v>
      </c>
      <c r="AR191" s="30">
        <v>3.4265741475287295E-4</v>
      </c>
      <c r="AS191" s="27">
        <f>ABS(AR191-AN191)</f>
        <v>9.053146195219994E-5</v>
      </c>
    </row>
    <row r="192" spans="1:45" x14ac:dyDescent="0.25">
      <c r="A192" t="s">
        <v>2838</v>
      </c>
      <c r="B192" t="s">
        <v>2839</v>
      </c>
      <c r="C192" t="s">
        <v>2840</v>
      </c>
      <c r="D192">
        <v>20221128</v>
      </c>
      <c r="E192" t="s">
        <v>2682</v>
      </c>
      <c r="F192" t="s">
        <v>2683</v>
      </c>
      <c r="G192" t="s">
        <v>2684</v>
      </c>
      <c r="H192">
        <v>922280102</v>
      </c>
      <c r="I192" t="s">
        <v>2685</v>
      </c>
      <c r="J192" t="s">
        <v>2686</v>
      </c>
      <c r="K192" t="s">
        <v>2687</v>
      </c>
      <c r="L192">
        <v>1904401</v>
      </c>
      <c r="M192">
        <v>348993</v>
      </c>
      <c r="N192">
        <v>45103020</v>
      </c>
      <c r="O192" t="s">
        <v>885</v>
      </c>
      <c r="Q192" t="s">
        <v>43</v>
      </c>
      <c r="R192" t="s">
        <v>32</v>
      </c>
      <c r="S192" t="s">
        <v>32</v>
      </c>
      <c r="U192" t="s">
        <v>879</v>
      </c>
      <c r="W192" t="s">
        <v>33</v>
      </c>
      <c r="X192">
        <v>21.1</v>
      </c>
      <c r="Y192">
        <v>1</v>
      </c>
      <c r="Z192">
        <v>109890000</v>
      </c>
      <c r="AA192">
        <v>2318679000</v>
      </c>
      <c r="AB192">
        <v>1</v>
      </c>
      <c r="AC192">
        <v>1.3259465929215299</v>
      </c>
      <c r="AF192">
        <v>145708271.09614599</v>
      </c>
      <c r="AG192">
        <v>3074444520.1286998</v>
      </c>
      <c r="AH192">
        <v>2.5090305471474897E-4</v>
      </c>
      <c r="AI192">
        <v>-5.18623290900518E-3</v>
      </c>
      <c r="AJ192">
        <v>-5.18623290900518E-3</v>
      </c>
      <c r="AN192" s="28">
        <f>AH192</f>
        <v>2.5090305471474897E-4</v>
      </c>
      <c r="AO192" t="str">
        <f>VLOOKUP(N192,'Proforma GICS Map'!$G$5:$H$345,2,FALSE)</f>
        <v>Systems Software</v>
      </c>
      <c r="AP192" t="b">
        <v>0</v>
      </c>
      <c r="AQ192" t="s">
        <v>460</v>
      </c>
      <c r="AR192" s="30">
        <v>3.4099540776004131E-4</v>
      </c>
      <c r="AS192" s="27">
        <f>ABS(AR192-AN192)</f>
        <v>9.0092353045292332E-5</v>
      </c>
    </row>
    <row r="193" spans="1:45" x14ac:dyDescent="0.25">
      <c r="A193" t="s">
        <v>2838</v>
      </c>
      <c r="B193" t="s">
        <v>2839</v>
      </c>
      <c r="C193" t="s">
        <v>2840</v>
      </c>
      <c r="D193">
        <v>20221128</v>
      </c>
      <c r="E193" t="s">
        <v>1793</v>
      </c>
      <c r="F193" t="s">
        <v>1794</v>
      </c>
      <c r="G193" t="s">
        <v>1795</v>
      </c>
      <c r="H193">
        <v>465741106</v>
      </c>
      <c r="I193" t="s">
        <v>1796</v>
      </c>
      <c r="J193">
        <v>2471949</v>
      </c>
      <c r="K193" t="s">
        <v>1797</v>
      </c>
      <c r="L193">
        <v>2913301</v>
      </c>
      <c r="M193">
        <v>10130</v>
      </c>
      <c r="N193">
        <v>45203010</v>
      </c>
      <c r="O193" t="s">
        <v>953</v>
      </c>
      <c r="Q193" t="s">
        <v>43</v>
      </c>
      <c r="R193" t="s">
        <v>32</v>
      </c>
      <c r="S193" t="s">
        <v>32</v>
      </c>
      <c r="U193" t="s">
        <v>879</v>
      </c>
      <c r="W193" t="s">
        <v>33</v>
      </c>
      <c r="X193">
        <v>51.05</v>
      </c>
      <c r="Y193">
        <v>1</v>
      </c>
      <c r="Z193">
        <v>45139000</v>
      </c>
      <c r="AA193">
        <v>2304345950</v>
      </c>
      <c r="AB193">
        <v>1</v>
      </c>
      <c r="AC193">
        <v>1.3259465929215299</v>
      </c>
      <c r="AF193">
        <v>59851903.257884897</v>
      </c>
      <c r="AG193">
        <v>3055439661.3150201</v>
      </c>
      <c r="AH193">
        <v>2.4935208279134799E-4</v>
      </c>
      <c r="AI193">
        <v>-4.2573143285821402E-2</v>
      </c>
      <c r="AJ193">
        <v>-4.2573143285821402E-2</v>
      </c>
      <c r="AN193" s="28">
        <f>AH193</f>
        <v>2.4935208279134799E-4</v>
      </c>
      <c r="AO193" t="str">
        <f>VLOOKUP(N193,'Proforma GICS Map'!$G$5:$H$345,2,FALSE)</f>
        <v xml:space="preserve">Electronic Equipment &amp; Instruments </v>
      </c>
      <c r="AP193" t="b">
        <v>0</v>
      </c>
      <c r="AQ193" t="s">
        <v>460</v>
      </c>
      <c r="AR193" s="30">
        <v>3.3888752468127316E-4</v>
      </c>
      <c r="AS193" s="27">
        <f>ABS(AR193-AN193)</f>
        <v>8.9535441889925166E-5</v>
      </c>
    </row>
    <row r="194" spans="1:45" x14ac:dyDescent="0.25">
      <c r="A194" t="s">
        <v>2838</v>
      </c>
      <c r="B194" t="s">
        <v>2839</v>
      </c>
      <c r="C194" t="s">
        <v>2840</v>
      </c>
      <c r="D194">
        <v>20221128</v>
      </c>
      <c r="E194" t="s">
        <v>2234</v>
      </c>
      <c r="F194" t="s">
        <v>2235</v>
      </c>
      <c r="G194" t="s">
        <v>2236</v>
      </c>
      <c r="H194">
        <v>743312100</v>
      </c>
      <c r="I194" t="s">
        <v>2237</v>
      </c>
      <c r="J194">
        <v>2705198</v>
      </c>
      <c r="K194" t="s">
        <v>2238</v>
      </c>
      <c r="L194">
        <v>2435201</v>
      </c>
      <c r="M194">
        <v>7540</v>
      </c>
      <c r="N194">
        <v>45103020</v>
      </c>
      <c r="O194" t="s">
        <v>885</v>
      </c>
      <c r="Q194" t="s">
        <v>43</v>
      </c>
      <c r="R194" t="s">
        <v>32</v>
      </c>
      <c r="S194" t="s">
        <v>32</v>
      </c>
      <c r="U194" t="s">
        <v>879</v>
      </c>
      <c r="W194" t="s">
        <v>33</v>
      </c>
      <c r="X194">
        <v>52.45</v>
      </c>
      <c r="Y194">
        <v>1</v>
      </c>
      <c r="Z194">
        <v>43462000</v>
      </c>
      <c r="AA194">
        <v>2279581900</v>
      </c>
      <c r="AB194">
        <v>1</v>
      </c>
      <c r="AC194">
        <v>1.3259465929215299</v>
      </c>
      <c r="AF194">
        <v>57628290.821555503</v>
      </c>
      <c r="AG194">
        <v>3022603853.59058</v>
      </c>
      <c r="AH194">
        <v>2.4667237775580399E-4</v>
      </c>
      <c r="AI194">
        <v>-1.31702728127939E-2</v>
      </c>
      <c r="AJ194">
        <v>-1.31702728127939E-2</v>
      </c>
      <c r="AN194" s="28">
        <f>AH194</f>
        <v>2.4667237775580399E-4</v>
      </c>
      <c r="AO194" t="str">
        <f>VLOOKUP(N194,'Proforma GICS Map'!$G$5:$H$345,2,FALSE)</f>
        <v>Systems Software</v>
      </c>
      <c r="AP194" t="b">
        <v>0</v>
      </c>
      <c r="AQ194" t="s">
        <v>460</v>
      </c>
      <c r="AR194" s="30">
        <v>3.3524561162321721E-4</v>
      </c>
      <c r="AS194" s="27">
        <f>ABS(AR194-AN194)</f>
        <v>8.8573233867413222E-5</v>
      </c>
    </row>
    <row r="195" spans="1:45" x14ac:dyDescent="0.25">
      <c r="A195" t="s">
        <v>2838</v>
      </c>
      <c r="B195" t="s">
        <v>2839</v>
      </c>
      <c r="C195" t="s">
        <v>2840</v>
      </c>
      <c r="D195">
        <v>20221128</v>
      </c>
      <c r="E195" t="s">
        <v>1844</v>
      </c>
      <c r="F195" t="s">
        <v>1845</v>
      </c>
      <c r="G195" t="s">
        <v>1846</v>
      </c>
      <c r="H195" t="s">
        <v>1847</v>
      </c>
      <c r="I195" t="s">
        <v>1848</v>
      </c>
      <c r="J195" t="s">
        <v>1849</v>
      </c>
      <c r="K195" t="s">
        <v>1850</v>
      </c>
      <c r="L195">
        <v>3996301</v>
      </c>
      <c r="M195">
        <v>8112491</v>
      </c>
      <c r="N195">
        <v>45102010</v>
      </c>
      <c r="O195" t="s">
        <v>1233</v>
      </c>
      <c r="Q195" t="s">
        <v>31</v>
      </c>
      <c r="R195" t="s">
        <v>32</v>
      </c>
      <c r="S195" t="s">
        <v>32</v>
      </c>
      <c r="U195" t="s">
        <v>879</v>
      </c>
      <c r="W195" t="s">
        <v>33</v>
      </c>
      <c r="X195">
        <v>10.69</v>
      </c>
      <c r="Y195">
        <v>1</v>
      </c>
      <c r="Z195">
        <v>226763000</v>
      </c>
      <c r="AA195">
        <v>2424096470</v>
      </c>
      <c r="AB195">
        <v>0.9</v>
      </c>
      <c r="AC195">
        <v>1.3259465929215299</v>
      </c>
      <c r="AF195">
        <v>270608064.52559799</v>
      </c>
      <c r="AG195">
        <v>2892800209.7786398</v>
      </c>
      <c r="AH195">
        <v>2.3607920213260001E-4</v>
      </c>
      <c r="AI195">
        <v>-4.3828264758497298E-2</v>
      </c>
      <c r="AJ195">
        <v>-4.3828264758497298E-2</v>
      </c>
      <c r="AN195" s="28">
        <f>AH195</f>
        <v>2.3607920213260001E-4</v>
      </c>
      <c r="AO195" t="str">
        <f>VLOOKUP(N195,'Proforma GICS Map'!$G$5:$H$345,2,FALSE)</f>
        <v>IT Consulting &amp; Other Services</v>
      </c>
      <c r="AP195" t="b">
        <v>0</v>
      </c>
      <c r="AQ195" t="s">
        <v>460</v>
      </c>
      <c r="AR195" s="30">
        <v>3.2084871938444008E-4</v>
      </c>
      <c r="AS195" s="27">
        <f>ABS(AR195-AN195)</f>
        <v>8.4769517251840075E-5</v>
      </c>
    </row>
    <row r="196" spans="1:45" x14ac:dyDescent="0.25">
      <c r="A196" t="s">
        <v>2838</v>
      </c>
      <c r="B196" t="s">
        <v>2839</v>
      </c>
      <c r="C196" t="s">
        <v>2840</v>
      </c>
      <c r="D196">
        <v>20221128</v>
      </c>
      <c r="E196" t="s">
        <v>1035</v>
      </c>
      <c r="F196" t="s">
        <v>1036</v>
      </c>
      <c r="G196" t="s">
        <v>1037</v>
      </c>
      <c r="H196" t="s">
        <v>1038</v>
      </c>
      <c r="I196" t="s">
        <v>1039</v>
      </c>
      <c r="J196" t="s">
        <v>1040</v>
      </c>
      <c r="K196" t="s">
        <v>1041</v>
      </c>
      <c r="L196">
        <v>2407101</v>
      </c>
      <c r="M196">
        <v>487557</v>
      </c>
      <c r="N196">
        <v>45103010</v>
      </c>
      <c r="O196" t="s">
        <v>870</v>
      </c>
      <c r="Q196" t="s">
        <v>43</v>
      </c>
      <c r="R196" t="s">
        <v>32</v>
      </c>
      <c r="S196" t="s">
        <v>32</v>
      </c>
      <c r="U196" t="s">
        <v>879</v>
      </c>
      <c r="W196" t="s">
        <v>33</v>
      </c>
      <c r="X196">
        <v>113.62</v>
      </c>
      <c r="Y196">
        <v>1</v>
      </c>
      <c r="Z196">
        <v>20175000</v>
      </c>
      <c r="AA196">
        <v>2292283500</v>
      </c>
      <c r="AB196">
        <v>0.92</v>
      </c>
      <c r="AC196">
        <v>1.3259465929215299</v>
      </c>
      <c r="AF196">
        <v>24610894.711216498</v>
      </c>
      <c r="AG196">
        <v>2796289857.0884199</v>
      </c>
      <c r="AH196">
        <v>2.2820306641343601E-4</v>
      </c>
      <c r="AI196">
        <v>-2.0010350181128098E-2</v>
      </c>
      <c r="AJ196">
        <v>-2.0010350181128098E-2</v>
      </c>
      <c r="AN196" s="28">
        <f>AH196</f>
        <v>2.2820306641343601E-4</v>
      </c>
      <c r="AO196" t="str">
        <f>VLOOKUP(N196,'Proforma GICS Map'!$G$5:$H$345,2,FALSE)</f>
        <v>Application Software</v>
      </c>
      <c r="AP196" t="b">
        <v>1</v>
      </c>
      <c r="AQ196" t="s">
        <v>460</v>
      </c>
      <c r="AR196" s="30">
        <v>3.1014448099171357E-4</v>
      </c>
      <c r="AS196" s="27">
        <f>ABS(AR196-AN196)</f>
        <v>8.1941414578277558E-5</v>
      </c>
    </row>
    <row r="197" spans="1:45" x14ac:dyDescent="0.25">
      <c r="A197" t="s">
        <v>2838</v>
      </c>
      <c r="B197" t="s">
        <v>2839</v>
      </c>
      <c r="C197" t="s">
        <v>2840</v>
      </c>
      <c r="D197">
        <v>20221128</v>
      </c>
      <c r="E197" t="s">
        <v>2791</v>
      </c>
      <c r="F197" t="s">
        <v>2792</v>
      </c>
      <c r="G197" t="s">
        <v>2793</v>
      </c>
      <c r="H197">
        <v>985817105</v>
      </c>
      <c r="I197" t="s">
        <v>2794</v>
      </c>
      <c r="J197" t="s">
        <v>2795</v>
      </c>
      <c r="K197" t="s">
        <v>2796</v>
      </c>
      <c r="L197">
        <v>19626801</v>
      </c>
      <c r="M197">
        <v>291199</v>
      </c>
      <c r="N197">
        <v>50203010</v>
      </c>
      <c r="O197" t="s">
        <v>2797</v>
      </c>
      <c r="Q197" t="s">
        <v>31</v>
      </c>
      <c r="R197" t="s">
        <v>32</v>
      </c>
      <c r="S197" t="s">
        <v>32</v>
      </c>
      <c r="U197" t="s">
        <v>879</v>
      </c>
      <c r="W197" t="s">
        <v>33</v>
      </c>
      <c r="X197">
        <v>29.21</v>
      </c>
      <c r="Y197">
        <v>1</v>
      </c>
      <c r="Z197">
        <v>70274000</v>
      </c>
      <c r="AA197">
        <v>2052703540</v>
      </c>
      <c r="AB197">
        <v>1</v>
      </c>
      <c r="AC197">
        <v>1.3259465929215299</v>
      </c>
      <c r="AF197">
        <v>93179570.870967507</v>
      </c>
      <c r="AG197">
        <v>2721775265.1409602</v>
      </c>
      <c r="AH197">
        <v>2.22121987825731E-4</v>
      </c>
      <c r="AI197">
        <v>-1.4507422402159201E-2</v>
      </c>
      <c r="AJ197">
        <v>-1.4507422402159201E-2</v>
      </c>
      <c r="AN197" s="28">
        <f>AH197</f>
        <v>2.22121987825731E-4</v>
      </c>
      <c r="AO197" t="str">
        <f>VLOOKUP(N197,'Proforma GICS Map'!$G$5:$H$345,2,FALSE)</f>
        <v>Interactive Media &amp; Services</v>
      </c>
      <c r="AP197" t="b">
        <v>0</v>
      </c>
      <c r="AQ197" t="s">
        <v>460</v>
      </c>
      <c r="AR197" s="30">
        <v>3.0187985513854235E-4</v>
      </c>
      <c r="AS197" s="27">
        <f>ABS(AR197-AN197)</f>
        <v>7.9757867312811348E-5</v>
      </c>
    </row>
    <row r="198" spans="1:45" x14ac:dyDescent="0.25">
      <c r="A198" t="s">
        <v>2838</v>
      </c>
      <c r="B198" t="s">
        <v>2839</v>
      </c>
      <c r="C198" t="s">
        <v>2840</v>
      </c>
      <c r="D198">
        <v>20221128</v>
      </c>
      <c r="E198" t="s">
        <v>2613</v>
      </c>
      <c r="F198" t="s">
        <v>2614</v>
      </c>
      <c r="G198" t="s">
        <v>2615</v>
      </c>
      <c r="H198">
        <v>896945201</v>
      </c>
      <c r="I198" t="s">
        <v>2616</v>
      </c>
      <c r="J198" t="s">
        <v>2617</v>
      </c>
      <c r="K198" t="s">
        <v>2618</v>
      </c>
      <c r="L198">
        <v>19935601</v>
      </c>
      <c r="M198">
        <v>278079</v>
      </c>
      <c r="N198">
        <v>50203010</v>
      </c>
      <c r="O198" t="s">
        <v>865</v>
      </c>
      <c r="Q198" t="s">
        <v>43</v>
      </c>
      <c r="R198" t="s">
        <v>32</v>
      </c>
      <c r="S198" t="s">
        <v>32</v>
      </c>
      <c r="U198" t="s">
        <v>879</v>
      </c>
      <c r="W198" t="s">
        <v>33</v>
      </c>
      <c r="X198">
        <v>19.45</v>
      </c>
      <c r="Y198">
        <v>1</v>
      </c>
      <c r="Z198">
        <v>127044000</v>
      </c>
      <c r="AA198">
        <v>2471005800</v>
      </c>
      <c r="AB198">
        <v>0.82</v>
      </c>
      <c r="AC198">
        <v>1.3259465929215299</v>
      </c>
      <c r="AF198">
        <v>138131918.33992001</v>
      </c>
      <c r="AG198">
        <v>2686665811.7114501</v>
      </c>
      <c r="AH198">
        <v>2.19256732311392E-4</v>
      </c>
      <c r="AI198">
        <v>-1.9162884518406399E-2</v>
      </c>
      <c r="AJ198">
        <v>-1.9162884518406399E-2</v>
      </c>
      <c r="AN198" s="28">
        <f>AH198</f>
        <v>2.19256732311392E-4</v>
      </c>
      <c r="AO198" t="str">
        <f>VLOOKUP(N198,'Proforma GICS Map'!$G$5:$H$345,2,FALSE)</f>
        <v>Interactive Media &amp; Services</v>
      </c>
      <c r="AP198" t="b">
        <v>0</v>
      </c>
      <c r="AQ198" t="s">
        <v>460</v>
      </c>
      <c r="AR198" s="30">
        <v>2.979857655525884E-4</v>
      </c>
      <c r="AS198" s="27">
        <f>ABS(AR198-AN198)</f>
        <v>7.8729033241196401E-5</v>
      </c>
    </row>
    <row r="199" spans="1:45" x14ac:dyDescent="0.25">
      <c r="A199" t="s">
        <v>2838</v>
      </c>
      <c r="B199" t="s">
        <v>2839</v>
      </c>
      <c r="C199" t="s">
        <v>2840</v>
      </c>
      <c r="D199">
        <v>20221128</v>
      </c>
      <c r="E199" t="s">
        <v>1861</v>
      </c>
      <c r="F199" t="s">
        <v>1862</v>
      </c>
      <c r="G199" t="s">
        <v>1863</v>
      </c>
      <c r="H199" t="s">
        <v>1864</v>
      </c>
      <c r="I199" t="s">
        <v>1865</v>
      </c>
      <c r="J199" t="s">
        <v>1866</v>
      </c>
      <c r="K199" t="s">
        <v>1867</v>
      </c>
      <c r="L199">
        <v>3491001</v>
      </c>
      <c r="M199">
        <v>8112115</v>
      </c>
      <c r="N199">
        <v>45103010</v>
      </c>
      <c r="O199" t="s">
        <v>885</v>
      </c>
      <c r="Q199" t="s">
        <v>31</v>
      </c>
      <c r="R199" t="s">
        <v>41</v>
      </c>
      <c r="S199" t="s">
        <v>32</v>
      </c>
      <c r="W199" t="s">
        <v>33</v>
      </c>
      <c r="X199">
        <v>15.01</v>
      </c>
      <c r="Y199">
        <v>1</v>
      </c>
      <c r="Z199">
        <v>149373000</v>
      </c>
      <c r="AA199">
        <v>2242088730</v>
      </c>
      <c r="AB199">
        <v>0.9</v>
      </c>
      <c r="AC199">
        <v>1.3259465929215299</v>
      </c>
      <c r="AF199">
        <v>178254558.38202</v>
      </c>
      <c r="AG199">
        <v>2675600921.3141298</v>
      </c>
      <c r="AH199">
        <v>2.1835373510893901E-4</v>
      </c>
      <c r="AI199">
        <v>-3.9667306461932103E-2</v>
      </c>
      <c r="AJ199">
        <v>-3.9667306461932103E-2</v>
      </c>
      <c r="AN199" s="28">
        <f>AH199</f>
        <v>2.1835373510893901E-4</v>
      </c>
      <c r="AO199" t="str">
        <f>VLOOKUP(N199,'Proforma GICS Map'!$G$5:$H$345,2,FALSE)</f>
        <v>Application Software</v>
      </c>
      <c r="AP199" t="b">
        <v>0</v>
      </c>
      <c r="AQ199" t="s">
        <v>460</v>
      </c>
      <c r="AR199" s="30">
        <v>2.9675852700977099E-4</v>
      </c>
      <c r="AS199" s="27">
        <f>ABS(AR199-AN199)</f>
        <v>7.8404791900831981E-5</v>
      </c>
    </row>
    <row r="200" spans="1:45" x14ac:dyDescent="0.25">
      <c r="A200" t="s">
        <v>2838</v>
      </c>
      <c r="B200" t="s">
        <v>2839</v>
      </c>
      <c r="C200" t="s">
        <v>2840</v>
      </c>
      <c r="D200">
        <v>20221128</v>
      </c>
      <c r="E200" t="s">
        <v>2512</v>
      </c>
      <c r="F200" t="s">
        <v>2513</v>
      </c>
      <c r="G200" t="s">
        <v>2514</v>
      </c>
      <c r="H200">
        <v>867652406</v>
      </c>
      <c r="I200" t="s">
        <v>2515</v>
      </c>
      <c r="J200" t="s">
        <v>2516</v>
      </c>
      <c r="K200" t="s">
        <v>2517</v>
      </c>
      <c r="L200">
        <v>16505101</v>
      </c>
      <c r="M200">
        <v>42865</v>
      </c>
      <c r="N200">
        <v>20104010</v>
      </c>
      <c r="O200" t="s">
        <v>1029</v>
      </c>
      <c r="Q200" t="s">
        <v>43</v>
      </c>
      <c r="R200" t="s">
        <v>32</v>
      </c>
      <c r="S200" t="s">
        <v>32</v>
      </c>
      <c r="U200" t="s">
        <v>879</v>
      </c>
      <c r="W200" t="s">
        <v>33</v>
      </c>
      <c r="X200">
        <v>23.63</v>
      </c>
      <c r="Y200">
        <v>1</v>
      </c>
      <c r="Z200">
        <v>174093000</v>
      </c>
      <c r="AA200">
        <v>4113817590</v>
      </c>
      <c r="AB200">
        <v>0.49</v>
      </c>
      <c r="AC200">
        <v>1.3259465929215299</v>
      </c>
      <c r="AF200">
        <v>113110629.898729</v>
      </c>
      <c r="AG200">
        <v>2672804184.5069599</v>
      </c>
      <c r="AH200">
        <v>2.1812549556727399E-4</v>
      </c>
      <c r="AI200">
        <v>-2.0721094073766998E-2</v>
      </c>
      <c r="AJ200">
        <v>-2.0721094073766998E-2</v>
      </c>
      <c r="AN200" s="28">
        <f>AH200</f>
        <v>2.1812549556727399E-4</v>
      </c>
      <c r="AO200" t="str">
        <f>VLOOKUP(N200,'Proforma GICS Map'!$G$5:$H$345,2,FALSE)</f>
        <v>Electrical Components &amp; Equipment</v>
      </c>
      <c r="AP200" t="b">
        <v>0</v>
      </c>
      <c r="AQ200" t="s">
        <v>460</v>
      </c>
      <c r="AR200" s="30">
        <v>2.9644833295627181E-4</v>
      </c>
      <c r="AS200" s="27">
        <f>ABS(AR200-AN200)</f>
        <v>7.8322837388997824E-5</v>
      </c>
    </row>
    <row r="201" spans="1:45" x14ac:dyDescent="0.25">
      <c r="A201" t="s">
        <v>2838</v>
      </c>
      <c r="B201" t="s">
        <v>2839</v>
      </c>
      <c r="C201" t="s">
        <v>2840</v>
      </c>
      <c r="D201">
        <v>20221128</v>
      </c>
      <c r="E201" t="s">
        <v>978</v>
      </c>
      <c r="F201" t="s">
        <v>979</v>
      </c>
      <c r="G201" t="s">
        <v>980</v>
      </c>
      <c r="H201" t="s">
        <v>981</v>
      </c>
      <c r="I201" t="s">
        <v>982</v>
      </c>
      <c r="J201" t="s">
        <v>983</v>
      </c>
      <c r="K201" t="s">
        <v>984</v>
      </c>
      <c r="L201">
        <v>3730901</v>
      </c>
      <c r="M201">
        <v>8112729</v>
      </c>
      <c r="N201">
        <v>45301020</v>
      </c>
      <c r="O201" t="s">
        <v>898</v>
      </c>
      <c r="Q201" t="s">
        <v>43</v>
      </c>
      <c r="R201" t="s">
        <v>32</v>
      </c>
      <c r="S201" t="s">
        <v>32</v>
      </c>
      <c r="U201" t="s">
        <v>879</v>
      </c>
      <c r="W201" t="s">
        <v>33</v>
      </c>
      <c r="X201">
        <v>30.06</v>
      </c>
      <c r="Y201">
        <v>1</v>
      </c>
      <c r="Z201">
        <v>191270000</v>
      </c>
      <c r="AA201">
        <v>5749576200</v>
      </c>
      <c r="AB201">
        <v>0.34</v>
      </c>
      <c r="AC201">
        <v>1.3259465929215299</v>
      </c>
      <c r="AF201">
        <v>86228693.641554296</v>
      </c>
      <c r="AG201">
        <v>2592034530.8651199</v>
      </c>
      <c r="AH201">
        <v>2.1153394620142499E-4</v>
      </c>
      <c r="AI201">
        <v>-2.8756058158319799E-2</v>
      </c>
      <c r="AJ201">
        <v>-2.8756058158319799E-2</v>
      </c>
      <c r="AN201" s="28">
        <f>AH201</f>
        <v>2.1153394620142499E-4</v>
      </c>
      <c r="AO201" t="str">
        <f>VLOOKUP(N201,'Proforma GICS Map'!$G$5:$H$345,2,FALSE)</f>
        <v>Semiconductors</v>
      </c>
      <c r="AP201" t="b">
        <v>1</v>
      </c>
      <c r="AQ201" t="s">
        <v>460</v>
      </c>
      <c r="AR201" s="30">
        <v>2.8748994037578547E-4</v>
      </c>
      <c r="AS201" s="27">
        <f>ABS(AR201-AN201)</f>
        <v>7.5955994174360485E-5</v>
      </c>
    </row>
    <row r="202" spans="1:45" x14ac:dyDescent="0.25">
      <c r="A202" t="s">
        <v>2838</v>
      </c>
      <c r="B202" t="s">
        <v>2839</v>
      </c>
      <c r="C202" t="s">
        <v>2840</v>
      </c>
      <c r="D202">
        <v>20221128</v>
      </c>
      <c r="E202" t="s">
        <v>2335</v>
      </c>
      <c r="F202" t="s">
        <v>2336</v>
      </c>
      <c r="G202" t="s">
        <v>2337</v>
      </c>
      <c r="H202">
        <v>775133101</v>
      </c>
      <c r="I202" t="s">
        <v>2338</v>
      </c>
      <c r="J202">
        <v>2746700</v>
      </c>
      <c r="K202" t="s">
        <v>2339</v>
      </c>
      <c r="L202">
        <v>921601</v>
      </c>
      <c r="M202">
        <v>12754</v>
      </c>
      <c r="N202">
        <v>45203015</v>
      </c>
      <c r="O202" t="s">
        <v>1029</v>
      </c>
      <c r="Q202" t="s">
        <v>31</v>
      </c>
      <c r="R202" t="s">
        <v>32</v>
      </c>
      <c r="S202" t="s">
        <v>32</v>
      </c>
      <c r="U202" t="s">
        <v>879</v>
      </c>
      <c r="W202" t="s">
        <v>33</v>
      </c>
      <c r="X202">
        <v>104.29</v>
      </c>
      <c r="Y202">
        <v>1</v>
      </c>
      <c r="Z202">
        <v>18730000</v>
      </c>
      <c r="AA202">
        <v>1953351700</v>
      </c>
      <c r="AB202">
        <v>1</v>
      </c>
      <c r="AC202">
        <v>1.3259465929215299</v>
      </c>
      <c r="AF202">
        <v>24834979.6854202</v>
      </c>
      <c r="AG202">
        <v>2590040031.3924699</v>
      </c>
      <c r="AH202">
        <v>2.11371176632146E-4</v>
      </c>
      <c r="AI202">
        <v>-2.0843113322692699E-2</v>
      </c>
      <c r="AJ202">
        <v>-2.0843113322692699E-2</v>
      </c>
      <c r="AN202" s="28">
        <f>AH202</f>
        <v>2.11371176632146E-4</v>
      </c>
      <c r="AO202" t="str">
        <f>VLOOKUP(N202,'Proforma GICS Map'!$G$5:$H$345,2,FALSE)</f>
        <v>Electronic Components</v>
      </c>
      <c r="AP202" t="b">
        <v>0</v>
      </c>
      <c r="AQ202" t="s">
        <v>460</v>
      </c>
      <c r="AR202" s="30">
        <v>2.8726872475244304E-4</v>
      </c>
      <c r="AS202" s="27">
        <f>ABS(AR202-AN202)</f>
        <v>7.5897548120297043E-5</v>
      </c>
    </row>
    <row r="203" spans="1:45" x14ac:dyDescent="0.25">
      <c r="A203" t="s">
        <v>2838</v>
      </c>
      <c r="B203" t="s">
        <v>2839</v>
      </c>
      <c r="C203" t="s">
        <v>2840</v>
      </c>
      <c r="D203">
        <v>20221128</v>
      </c>
      <c r="E203" t="s">
        <v>1187</v>
      </c>
      <c r="F203" t="s">
        <v>1188</v>
      </c>
      <c r="G203" t="s">
        <v>1189</v>
      </c>
      <c r="H203">
        <v>18581108</v>
      </c>
      <c r="I203" t="s">
        <v>1190</v>
      </c>
      <c r="J203">
        <v>2762030</v>
      </c>
      <c r="K203" t="s">
        <v>1191</v>
      </c>
      <c r="L203">
        <v>14397401</v>
      </c>
      <c r="M203">
        <v>34908</v>
      </c>
      <c r="N203">
        <v>40202010</v>
      </c>
      <c r="O203" t="s">
        <v>1192</v>
      </c>
      <c r="Q203" t="s">
        <v>31</v>
      </c>
      <c r="R203" t="s">
        <v>32</v>
      </c>
      <c r="S203" t="s">
        <v>32</v>
      </c>
      <c r="U203" t="s">
        <v>879</v>
      </c>
      <c r="W203" t="s">
        <v>33</v>
      </c>
      <c r="X203">
        <v>38.1</v>
      </c>
      <c r="Y203">
        <v>1</v>
      </c>
      <c r="Z203">
        <v>49846000</v>
      </c>
      <c r="AA203">
        <v>1899132600</v>
      </c>
      <c r="AB203">
        <v>1</v>
      </c>
      <c r="AC203">
        <v>1.3259465929215299</v>
      </c>
      <c r="AF203">
        <v>66093133.870766498</v>
      </c>
      <c r="AG203">
        <v>2518148400.4762001</v>
      </c>
      <c r="AH203">
        <v>2.0550415587856799E-4</v>
      </c>
      <c r="AI203">
        <v>-3.6905965621840203E-2</v>
      </c>
      <c r="AJ203">
        <v>-3.6905965621840203E-2</v>
      </c>
      <c r="AN203" s="28">
        <f>AH203</f>
        <v>2.0550415587856799E-4</v>
      </c>
      <c r="AO203" t="str">
        <f>VLOOKUP(N203,'Proforma GICS Map'!$G$5:$H$345,2,FALSE)</f>
        <v>Consumer Finance</v>
      </c>
      <c r="AP203" t="b">
        <v>0</v>
      </c>
      <c r="AQ203" t="s">
        <v>460</v>
      </c>
      <c r="AR203" s="30">
        <v>2.7929501898597749E-4</v>
      </c>
      <c r="AS203" s="27">
        <f>ABS(AR203-AN203)</f>
        <v>7.3790863107409501E-5</v>
      </c>
    </row>
    <row r="204" spans="1:45" x14ac:dyDescent="0.25">
      <c r="A204" t="s">
        <v>2838</v>
      </c>
      <c r="B204" t="s">
        <v>2839</v>
      </c>
      <c r="C204" t="s">
        <v>2840</v>
      </c>
      <c r="D204">
        <v>20221128</v>
      </c>
      <c r="E204" t="s">
        <v>2390</v>
      </c>
      <c r="F204" t="s">
        <v>2391</v>
      </c>
      <c r="G204" t="s">
        <v>2392</v>
      </c>
      <c r="H204">
        <v>816850101</v>
      </c>
      <c r="I204" t="s">
        <v>2393</v>
      </c>
      <c r="J204">
        <v>2795542</v>
      </c>
      <c r="K204" t="s">
        <v>2394</v>
      </c>
      <c r="L204">
        <v>959901</v>
      </c>
      <c r="M204">
        <v>15960</v>
      </c>
      <c r="N204">
        <v>45301020</v>
      </c>
      <c r="O204" t="s">
        <v>898</v>
      </c>
      <c r="Q204" t="s">
        <v>43</v>
      </c>
      <c r="R204" t="s">
        <v>32</v>
      </c>
      <c r="S204" t="s">
        <v>32</v>
      </c>
      <c r="U204" t="s">
        <v>879</v>
      </c>
      <c r="W204" t="s">
        <v>33</v>
      </c>
      <c r="X204">
        <v>29.14</v>
      </c>
      <c r="Y204">
        <v>1</v>
      </c>
      <c r="Z204">
        <v>63478000</v>
      </c>
      <c r="AA204">
        <v>1849748920</v>
      </c>
      <c r="AB204">
        <v>1</v>
      </c>
      <c r="AC204">
        <v>1.3259465929215299</v>
      </c>
      <c r="AF204">
        <v>84168437.825472802</v>
      </c>
      <c r="AG204">
        <v>2452668278.2342701</v>
      </c>
      <c r="AH204">
        <v>2.00160373420947E-4</v>
      </c>
      <c r="AI204">
        <v>-1.5873015873015799E-2</v>
      </c>
      <c r="AJ204">
        <v>-1.5873015873015799E-2</v>
      </c>
      <c r="AN204" s="28">
        <f>AH204</f>
        <v>2.00160373420947E-4</v>
      </c>
      <c r="AO204" t="str">
        <f>VLOOKUP(N204,'Proforma GICS Map'!$G$5:$H$345,2,FALSE)</f>
        <v>Semiconductors</v>
      </c>
      <c r="AP204" t="b">
        <v>0</v>
      </c>
      <c r="AQ204" t="s">
        <v>460</v>
      </c>
      <c r="AR204" s="30">
        <v>2.7203243192744489E-4</v>
      </c>
      <c r="AS204" s="27">
        <f>ABS(AR204-AN204)</f>
        <v>7.1872058506497884E-5</v>
      </c>
    </row>
    <row r="205" spans="1:45" x14ac:dyDescent="0.25">
      <c r="A205" t="s">
        <v>2838</v>
      </c>
      <c r="B205" t="s">
        <v>2839</v>
      </c>
      <c r="C205" t="s">
        <v>2840</v>
      </c>
      <c r="D205">
        <v>20221128</v>
      </c>
      <c r="E205" t="s">
        <v>1340</v>
      </c>
      <c r="F205" t="s">
        <v>1341</v>
      </c>
      <c r="G205" t="s">
        <v>1342</v>
      </c>
      <c r="H205" t="s">
        <v>1343</v>
      </c>
      <c r="I205" t="s">
        <v>1344</v>
      </c>
      <c r="J205" t="s">
        <v>1345</v>
      </c>
      <c r="K205" t="s">
        <v>1346</v>
      </c>
      <c r="L205">
        <v>1803601</v>
      </c>
      <c r="M205">
        <v>328851</v>
      </c>
      <c r="N205">
        <v>45201020</v>
      </c>
      <c r="O205" t="s">
        <v>869</v>
      </c>
      <c r="Q205" t="s">
        <v>43</v>
      </c>
      <c r="R205" t="s">
        <v>32</v>
      </c>
      <c r="S205" t="s">
        <v>32</v>
      </c>
      <c r="U205" t="s">
        <v>879</v>
      </c>
      <c r="W205" t="s">
        <v>33</v>
      </c>
      <c r="X205">
        <v>8.5500000000000007</v>
      </c>
      <c r="Y205">
        <v>1</v>
      </c>
      <c r="Z205">
        <v>208193000</v>
      </c>
      <c r="AA205">
        <v>1780050150</v>
      </c>
      <c r="AB205">
        <v>1</v>
      </c>
      <c r="AC205">
        <v>1.3259465929215299</v>
      </c>
      <c r="AF205">
        <v>276052799.02011198</v>
      </c>
      <c r="AG205">
        <v>2360251431.6219501</v>
      </c>
      <c r="AH205">
        <v>1.92618305587124E-4</v>
      </c>
      <c r="AI205">
        <v>-5.5248618784530301E-2</v>
      </c>
      <c r="AJ205">
        <v>-5.5248618784530301E-2</v>
      </c>
      <c r="AN205" s="28">
        <f>AH205</f>
        <v>1.92618305587124E-4</v>
      </c>
      <c r="AO205" t="str">
        <f>VLOOKUP(N205,'Proforma GICS Map'!$G$5:$H$345,2,FALSE)</f>
        <v>Communications Equipment</v>
      </c>
      <c r="AP205" t="b">
        <v>0</v>
      </c>
      <c r="AQ205" t="s">
        <v>460</v>
      </c>
      <c r="AR205" s="30">
        <v>2.6178221596545825E-4</v>
      </c>
      <c r="AS205" s="27">
        <f>ABS(AR205-AN205)</f>
        <v>6.9163910378334257E-5</v>
      </c>
    </row>
    <row r="206" spans="1:45" x14ac:dyDescent="0.25">
      <c r="A206" t="s">
        <v>2838</v>
      </c>
      <c r="B206" t="s">
        <v>2839</v>
      </c>
      <c r="C206" t="s">
        <v>2840</v>
      </c>
      <c r="D206">
        <v>20221128</v>
      </c>
      <c r="E206" t="s">
        <v>1205</v>
      </c>
      <c r="F206" t="s">
        <v>1206</v>
      </c>
      <c r="G206" s="1" t="s">
        <v>1207</v>
      </c>
      <c r="H206" t="s">
        <v>1208</v>
      </c>
      <c r="I206" t="s">
        <v>1209</v>
      </c>
      <c r="J206" t="s">
        <v>1210</v>
      </c>
      <c r="K206" t="s">
        <v>1211</v>
      </c>
      <c r="L206">
        <v>3779001</v>
      </c>
      <c r="M206">
        <v>8177349</v>
      </c>
      <c r="N206">
        <v>50203010</v>
      </c>
      <c r="O206" t="s">
        <v>870</v>
      </c>
      <c r="Q206" t="s">
        <v>43</v>
      </c>
      <c r="R206" t="s">
        <v>32</v>
      </c>
      <c r="S206" t="s">
        <v>32</v>
      </c>
      <c r="U206" t="s">
        <v>879</v>
      </c>
      <c r="W206" t="s">
        <v>33</v>
      </c>
      <c r="X206">
        <v>22.39</v>
      </c>
      <c r="Y206">
        <v>1</v>
      </c>
      <c r="Z206">
        <v>129586000</v>
      </c>
      <c r="AA206">
        <v>2901430540</v>
      </c>
      <c r="AB206">
        <v>0.61</v>
      </c>
      <c r="AC206">
        <v>1.3259465929215299</v>
      </c>
      <c r="AF206">
        <v>104812710.2661</v>
      </c>
      <c r="AG206">
        <v>2346756582.8579898</v>
      </c>
      <c r="AH206">
        <v>1.91517001349684E-4</v>
      </c>
      <c r="AI206">
        <v>1.54195011337868E-2</v>
      </c>
      <c r="AJ206">
        <v>1.54195011337868E-2</v>
      </c>
      <c r="AN206" s="28">
        <f>AH206</f>
        <v>1.91517001349684E-4</v>
      </c>
      <c r="AO206" t="str">
        <f>VLOOKUP(N206,'Proforma GICS Map'!$G$5:$H$345,2,FALSE)</f>
        <v>Interactive Media &amp; Services</v>
      </c>
      <c r="AP206" t="b">
        <v>0</v>
      </c>
      <c r="AQ206" t="s">
        <v>460</v>
      </c>
      <c r="AR206" s="30">
        <v>2.6028546381176066E-4</v>
      </c>
      <c r="AS206" s="27">
        <f>ABS(AR206-AN206)</f>
        <v>6.8768462462076666E-5</v>
      </c>
    </row>
    <row r="207" spans="1:45" x14ac:dyDescent="0.25">
      <c r="A207" t="s">
        <v>2838</v>
      </c>
      <c r="B207" t="s">
        <v>2839</v>
      </c>
      <c r="C207" t="s">
        <v>2840</v>
      </c>
      <c r="D207">
        <v>20221128</v>
      </c>
      <c r="E207" t="s">
        <v>2777</v>
      </c>
      <c r="F207" t="s">
        <v>2778</v>
      </c>
      <c r="G207" t="s">
        <v>2779</v>
      </c>
      <c r="H207" t="s">
        <v>2780</v>
      </c>
      <c r="I207" t="s">
        <v>2781</v>
      </c>
      <c r="J207" t="s">
        <v>2782</v>
      </c>
      <c r="K207" t="s">
        <v>2783</v>
      </c>
      <c r="L207">
        <v>1163601</v>
      </c>
      <c r="M207">
        <v>4735</v>
      </c>
      <c r="N207">
        <v>45202030</v>
      </c>
      <c r="O207" t="s">
        <v>1047</v>
      </c>
      <c r="Q207" t="s">
        <v>43</v>
      </c>
      <c r="R207" t="s">
        <v>32</v>
      </c>
      <c r="S207" t="s">
        <v>32</v>
      </c>
      <c r="U207" t="s">
        <v>879</v>
      </c>
      <c r="W207" t="s">
        <v>33</v>
      </c>
      <c r="X207">
        <v>15.45</v>
      </c>
      <c r="Y207">
        <v>1</v>
      </c>
      <c r="Z207">
        <v>155570000</v>
      </c>
      <c r="AA207">
        <v>2403556500</v>
      </c>
      <c r="AB207">
        <v>0.72</v>
      </c>
      <c r="AC207">
        <v>1.3259465929215299</v>
      </c>
      <c r="AF207">
        <v>148519808.25177699</v>
      </c>
      <c r="AG207">
        <v>2294631037.4899602</v>
      </c>
      <c r="AH207">
        <v>1.87263075648347E-4</v>
      </c>
      <c r="AI207">
        <v>-2.8912633563796301E-2</v>
      </c>
      <c r="AJ207">
        <v>-2.8912633563796301E-2</v>
      </c>
      <c r="AN207" s="28">
        <f>AH207</f>
        <v>1.87263075648347E-4</v>
      </c>
      <c r="AO207" t="str">
        <f>VLOOKUP(N207,'Proforma GICS Map'!$G$5:$H$345,2,FALSE)</f>
        <v>Technology Hardware, Storage &amp; Peripherals</v>
      </c>
      <c r="AP207" t="b">
        <v>0</v>
      </c>
      <c r="AQ207" t="s">
        <v>460</v>
      </c>
      <c r="AR207" s="30">
        <v>2.5450407095164719E-4</v>
      </c>
      <c r="AS207" s="27">
        <f>ABS(AR207-AN207)</f>
        <v>6.7240995303300186E-5</v>
      </c>
    </row>
    <row r="208" spans="1:45" x14ac:dyDescent="0.25">
      <c r="A208" t="s">
        <v>2838</v>
      </c>
      <c r="B208" t="s">
        <v>2839</v>
      </c>
      <c r="C208" t="s">
        <v>2840</v>
      </c>
      <c r="D208">
        <v>20221128</v>
      </c>
      <c r="E208" t="s">
        <v>2148</v>
      </c>
      <c r="F208" t="s">
        <v>2149</v>
      </c>
      <c r="G208" t="s">
        <v>2150</v>
      </c>
      <c r="H208" t="s">
        <v>2151</v>
      </c>
      <c r="I208" t="s">
        <v>2152</v>
      </c>
      <c r="J208" t="s">
        <v>2153</v>
      </c>
      <c r="K208" t="s">
        <v>2154</v>
      </c>
      <c r="L208">
        <v>3495501</v>
      </c>
      <c r="M208">
        <v>8029627</v>
      </c>
      <c r="N208">
        <v>45103010</v>
      </c>
      <c r="O208" t="s">
        <v>885</v>
      </c>
      <c r="Q208" t="s">
        <v>31</v>
      </c>
      <c r="R208" t="s">
        <v>32</v>
      </c>
      <c r="S208" t="s">
        <v>32</v>
      </c>
      <c r="U208" t="s">
        <v>879</v>
      </c>
      <c r="W208" t="s">
        <v>33</v>
      </c>
      <c r="X208">
        <v>21.32</v>
      </c>
      <c r="Y208">
        <v>1</v>
      </c>
      <c r="Z208">
        <v>87838000</v>
      </c>
      <c r="AA208">
        <v>1872706160</v>
      </c>
      <c r="AB208">
        <v>0.91</v>
      </c>
      <c r="AC208">
        <v>1.3259465929215299</v>
      </c>
      <c r="AF208">
        <v>105986332.114427</v>
      </c>
      <c r="AG208">
        <v>2259628600.6795902</v>
      </c>
      <c r="AH208">
        <v>1.8440655367805799E-4</v>
      </c>
      <c r="AI208">
        <v>-2.3362345396243701E-2</v>
      </c>
      <c r="AJ208">
        <v>-2.3362345396243701E-2</v>
      </c>
      <c r="AN208" s="28">
        <f>AH208</f>
        <v>1.8440655367805799E-4</v>
      </c>
      <c r="AO208" t="str">
        <f>VLOOKUP(N208,'Proforma GICS Map'!$G$5:$H$345,2,FALSE)</f>
        <v>Application Software</v>
      </c>
      <c r="AP208" t="b">
        <v>0</v>
      </c>
      <c r="AQ208" t="s">
        <v>460</v>
      </c>
      <c r="AR208" s="30">
        <v>2.5062185088405356E-4</v>
      </c>
      <c r="AS208" s="27">
        <f>ABS(AR208-AN208)</f>
        <v>6.6215297205995575E-5</v>
      </c>
    </row>
    <row r="209" spans="1:45" x14ac:dyDescent="0.25">
      <c r="A209" t="s">
        <v>2838</v>
      </c>
      <c r="B209" t="s">
        <v>2839</v>
      </c>
      <c r="C209" t="s">
        <v>2840</v>
      </c>
      <c r="D209">
        <v>20221128</v>
      </c>
      <c r="E209" t="s">
        <v>1656</v>
      </c>
      <c r="F209" t="s">
        <v>1657</v>
      </c>
      <c r="G209" t="s">
        <v>1658</v>
      </c>
      <c r="H209">
        <v>346375108</v>
      </c>
      <c r="I209" t="s">
        <v>1659</v>
      </c>
      <c r="J209">
        <v>2891826</v>
      </c>
      <c r="K209" t="s">
        <v>1660</v>
      </c>
      <c r="L209">
        <v>14839001</v>
      </c>
      <c r="M209">
        <v>40565</v>
      </c>
      <c r="N209">
        <v>45301010</v>
      </c>
      <c r="O209" t="s">
        <v>898</v>
      </c>
      <c r="Q209" t="s">
        <v>43</v>
      </c>
      <c r="R209" t="s">
        <v>32</v>
      </c>
      <c r="S209" t="s">
        <v>32</v>
      </c>
      <c r="U209" t="s">
        <v>879</v>
      </c>
      <c r="W209" t="s">
        <v>33</v>
      </c>
      <c r="X209">
        <v>21.93</v>
      </c>
      <c r="Y209">
        <v>1</v>
      </c>
      <c r="Z209">
        <v>77133000</v>
      </c>
      <c r="AA209">
        <v>1691526690</v>
      </c>
      <c r="AB209">
        <v>1</v>
      </c>
      <c r="AC209">
        <v>1.3259465929215299</v>
      </c>
      <c r="AF209">
        <v>102274238.551816</v>
      </c>
      <c r="AG209">
        <v>2242874051.44133</v>
      </c>
      <c r="AH209">
        <v>1.83039227789844E-4</v>
      </c>
      <c r="AI209">
        <v>-3.9000876424189299E-2</v>
      </c>
      <c r="AJ209">
        <v>-3.9000876424189299E-2</v>
      </c>
      <c r="AN209" s="28">
        <f>AH209</f>
        <v>1.83039227789844E-4</v>
      </c>
      <c r="AO209" t="str">
        <f>VLOOKUP(N209,'Proforma GICS Map'!$G$5:$H$345,2,FALSE)</f>
        <v>Semiconductor Materials &amp; Equipment (New Name)</v>
      </c>
      <c r="AP209" t="b">
        <v>0</v>
      </c>
      <c r="AQ209" t="s">
        <v>460</v>
      </c>
      <c r="AR209" s="30">
        <v>2.4876355605650584E-4</v>
      </c>
      <c r="AS209" s="27">
        <f>ABS(AR209-AN209)</f>
        <v>6.5724328266661842E-5</v>
      </c>
    </row>
    <row r="210" spans="1:45" x14ac:dyDescent="0.25">
      <c r="A210" t="s">
        <v>2838</v>
      </c>
      <c r="B210" t="s">
        <v>2839</v>
      </c>
      <c r="C210" t="s">
        <v>2840</v>
      </c>
      <c r="D210">
        <v>20221128</v>
      </c>
      <c r="E210" t="s">
        <v>1970</v>
      </c>
      <c r="F210" t="s">
        <v>1971</v>
      </c>
      <c r="G210" t="s">
        <v>1972</v>
      </c>
      <c r="H210">
        <v>594972408</v>
      </c>
      <c r="I210" t="s">
        <v>1973</v>
      </c>
      <c r="J210">
        <v>2974329</v>
      </c>
      <c r="K210" t="s">
        <v>1974</v>
      </c>
      <c r="L210">
        <v>11153401</v>
      </c>
      <c r="M210">
        <v>26163</v>
      </c>
      <c r="N210">
        <v>45103010</v>
      </c>
      <c r="O210" t="s">
        <v>885</v>
      </c>
      <c r="Q210" t="s">
        <v>43</v>
      </c>
      <c r="R210" t="s">
        <v>32</v>
      </c>
      <c r="S210" t="s">
        <v>32</v>
      </c>
      <c r="U210" t="s">
        <v>879</v>
      </c>
      <c r="W210" t="s">
        <v>33</v>
      </c>
      <c r="X210">
        <v>176.67</v>
      </c>
      <c r="Y210">
        <v>1</v>
      </c>
      <c r="Z210">
        <v>9337000</v>
      </c>
      <c r="AA210">
        <v>1649567790</v>
      </c>
      <c r="AB210">
        <v>1</v>
      </c>
      <c r="AC210">
        <v>1.3259465929215299</v>
      </c>
      <c r="AF210">
        <v>12380363.338108299</v>
      </c>
      <c r="AG210">
        <v>2187238790.9435902</v>
      </c>
      <c r="AH210">
        <v>1.7849887693382999E-4</v>
      </c>
      <c r="AI210">
        <v>-3.4590163934426203E-2</v>
      </c>
      <c r="AJ210">
        <v>-3.4590163934426203E-2</v>
      </c>
      <c r="AN210" s="28">
        <f>AH210</f>
        <v>1.7849887693382999E-4</v>
      </c>
      <c r="AO210" t="str">
        <f>VLOOKUP(N210,'Proforma GICS Map'!$G$5:$H$345,2,FALSE)</f>
        <v>Application Software</v>
      </c>
      <c r="AP210" t="b">
        <v>0</v>
      </c>
      <c r="AQ210" t="s">
        <v>460</v>
      </c>
      <c r="AR210" s="30">
        <v>2.4259289068425608E-4</v>
      </c>
      <c r="AS210" s="27">
        <f>ABS(AR210-AN210)</f>
        <v>6.4094013750426091E-5</v>
      </c>
    </row>
    <row r="211" spans="1:45" x14ac:dyDescent="0.25">
      <c r="A211" t="s">
        <v>2838</v>
      </c>
      <c r="B211" t="s">
        <v>2839</v>
      </c>
      <c r="C211" t="s">
        <v>2840</v>
      </c>
      <c r="D211">
        <v>20221128</v>
      </c>
      <c r="E211" t="s">
        <v>1335</v>
      </c>
      <c r="F211" t="s">
        <v>1336</v>
      </c>
      <c r="G211" t="s">
        <v>1337</v>
      </c>
      <c r="H211">
        <v>192576106</v>
      </c>
      <c r="I211" t="s">
        <v>1338</v>
      </c>
      <c r="J211">
        <v>2208426</v>
      </c>
      <c r="K211" t="s">
        <v>1339</v>
      </c>
      <c r="L211">
        <v>315801</v>
      </c>
      <c r="M211">
        <v>12499</v>
      </c>
      <c r="N211">
        <v>45301010</v>
      </c>
      <c r="O211" t="s">
        <v>898</v>
      </c>
      <c r="Q211" t="s">
        <v>43</v>
      </c>
      <c r="R211" t="s">
        <v>32</v>
      </c>
      <c r="S211" t="s">
        <v>32</v>
      </c>
      <c r="U211" t="s">
        <v>879</v>
      </c>
      <c r="W211" t="s">
        <v>33</v>
      </c>
      <c r="X211">
        <v>33.950000000000003</v>
      </c>
      <c r="Y211">
        <v>1</v>
      </c>
      <c r="Z211">
        <v>48227000</v>
      </c>
      <c r="AA211">
        <v>1637306650</v>
      </c>
      <c r="AB211">
        <v>1</v>
      </c>
      <c r="AC211">
        <v>1.3259465929215299</v>
      </c>
      <c r="AF211">
        <v>63946426.3368266</v>
      </c>
      <c r="AG211">
        <v>2170981174.1352601</v>
      </c>
      <c r="AH211">
        <v>1.77172105319353E-4</v>
      </c>
      <c r="AI211">
        <v>-3.5785288270377698E-2</v>
      </c>
      <c r="AJ211">
        <v>-3.5785288270377698E-2</v>
      </c>
      <c r="AN211" s="28">
        <f>AH211</f>
        <v>1.77172105319353E-4</v>
      </c>
      <c r="AO211" t="str">
        <f>VLOOKUP(N211,'Proforma GICS Map'!$G$5:$H$345,2,FALSE)</f>
        <v>Semiconductor Materials &amp; Equipment (New Name)</v>
      </c>
      <c r="AP211" t="b">
        <v>0</v>
      </c>
      <c r="AQ211" t="s">
        <v>460</v>
      </c>
      <c r="AR211" s="30">
        <v>2.4078971204939421E-4</v>
      </c>
      <c r="AS211" s="27">
        <f>ABS(AR211-AN211)</f>
        <v>6.3617606730041206E-5</v>
      </c>
    </row>
    <row r="212" spans="1:45" x14ac:dyDescent="0.25">
      <c r="A212" t="s">
        <v>2838</v>
      </c>
      <c r="B212" t="s">
        <v>2839</v>
      </c>
      <c r="C212" t="s">
        <v>2840</v>
      </c>
      <c r="D212">
        <v>20221128</v>
      </c>
      <c r="E212" t="s">
        <v>1965</v>
      </c>
      <c r="F212" t="s">
        <v>1966</v>
      </c>
      <c r="G212" t="s">
        <v>1967</v>
      </c>
      <c r="H212">
        <v>591520200</v>
      </c>
      <c r="I212" t="s">
        <v>1968</v>
      </c>
      <c r="J212">
        <v>2583297</v>
      </c>
      <c r="K212" t="s">
        <v>1969</v>
      </c>
      <c r="L212">
        <v>729101</v>
      </c>
      <c r="M212">
        <v>7442</v>
      </c>
      <c r="N212">
        <v>45203020</v>
      </c>
      <c r="O212" t="s">
        <v>1029</v>
      </c>
      <c r="Q212" t="s">
        <v>31</v>
      </c>
      <c r="R212" t="s">
        <v>32</v>
      </c>
      <c r="S212" t="s">
        <v>32</v>
      </c>
      <c r="U212" t="s">
        <v>879</v>
      </c>
      <c r="W212" t="s">
        <v>33</v>
      </c>
      <c r="X212">
        <v>44.4</v>
      </c>
      <c r="Y212">
        <v>1</v>
      </c>
      <c r="Z212">
        <v>36749000</v>
      </c>
      <c r="AA212">
        <v>1631655600</v>
      </c>
      <c r="AB212">
        <v>1</v>
      </c>
      <c r="AC212">
        <v>1.3259465929215299</v>
      </c>
      <c r="AF212">
        <v>48727211.343273297</v>
      </c>
      <c r="AG212">
        <v>2163488183.6413298</v>
      </c>
      <c r="AH212">
        <v>1.7656060812317099E-4</v>
      </c>
      <c r="AI212">
        <v>-2.6742656729504599E-2</v>
      </c>
      <c r="AJ212">
        <v>-2.6742656729504599E-2</v>
      </c>
      <c r="AN212" s="28">
        <f>AH212</f>
        <v>1.7656060812317099E-4</v>
      </c>
      <c r="AO212" t="str">
        <f>VLOOKUP(N212,'Proforma GICS Map'!$G$5:$H$345,2,FALSE)</f>
        <v>Electronic Manufacturing Services</v>
      </c>
      <c r="AP212" t="b">
        <v>0</v>
      </c>
      <c r="AQ212" t="s">
        <v>460</v>
      </c>
      <c r="AR212" s="30">
        <v>2.399586431092682E-4</v>
      </c>
      <c r="AS212" s="27">
        <f>ABS(AR212-AN212)</f>
        <v>6.3398034986097209E-5</v>
      </c>
    </row>
    <row r="213" spans="1:45" x14ac:dyDescent="0.25">
      <c r="A213" t="s">
        <v>2838</v>
      </c>
      <c r="B213" t="s">
        <v>2839</v>
      </c>
      <c r="C213" t="s">
        <v>2840</v>
      </c>
      <c r="D213">
        <v>20221128</v>
      </c>
      <c r="E213" t="s">
        <v>2303</v>
      </c>
      <c r="F213" t="s">
        <v>2304</v>
      </c>
      <c r="G213" t="s">
        <v>2305</v>
      </c>
      <c r="H213">
        <v>753422104</v>
      </c>
      <c r="I213" t="s">
        <v>2306</v>
      </c>
      <c r="J213" t="s">
        <v>2307</v>
      </c>
      <c r="K213" t="s">
        <v>2308</v>
      </c>
      <c r="L213">
        <v>2450101</v>
      </c>
      <c r="M213">
        <v>524912</v>
      </c>
      <c r="N213">
        <v>45103020</v>
      </c>
      <c r="O213" t="s">
        <v>885</v>
      </c>
      <c r="Q213" t="s">
        <v>43</v>
      </c>
      <c r="R213" t="s">
        <v>32</v>
      </c>
      <c r="S213" t="s">
        <v>32</v>
      </c>
      <c r="U213" t="s">
        <v>879</v>
      </c>
      <c r="W213" t="s">
        <v>33</v>
      </c>
      <c r="X213">
        <v>27.78</v>
      </c>
      <c r="Y213">
        <v>1</v>
      </c>
      <c r="Z213">
        <v>58700000</v>
      </c>
      <c r="AA213">
        <v>1630686000</v>
      </c>
      <c r="AB213">
        <v>1</v>
      </c>
      <c r="AC213">
        <v>1.3259465929215299</v>
      </c>
      <c r="AF213">
        <v>77833065.004493803</v>
      </c>
      <c r="AG213">
        <v>2162202545.8248301</v>
      </c>
      <c r="AH213">
        <v>1.7645568820892201E-4</v>
      </c>
      <c r="AI213">
        <v>-6.4377682403433398E-3</v>
      </c>
      <c r="AJ213">
        <v>-6.4377682403433398E-3</v>
      </c>
      <c r="AN213" s="28">
        <f>AH213</f>
        <v>1.7645568820892201E-4</v>
      </c>
      <c r="AO213" t="str">
        <f>VLOOKUP(N213,'Proforma GICS Map'!$G$5:$H$345,2,FALSE)</f>
        <v>Systems Software</v>
      </c>
      <c r="AP213" t="b">
        <v>0</v>
      </c>
      <c r="AQ213" t="s">
        <v>460</v>
      </c>
      <c r="AR213" s="30">
        <v>2.3981604935335624E-4</v>
      </c>
      <c r="AS213" s="27">
        <f>ABS(AR213-AN213)</f>
        <v>6.3360361144434226E-5</v>
      </c>
    </row>
    <row r="214" spans="1:45" x14ac:dyDescent="0.25">
      <c r="A214" t="s">
        <v>2838</v>
      </c>
      <c r="B214" t="s">
        <v>2839</v>
      </c>
      <c r="C214" t="s">
        <v>2840</v>
      </c>
      <c r="D214">
        <v>20221128</v>
      </c>
      <c r="E214" t="s">
        <v>1715</v>
      </c>
      <c r="F214" t="s">
        <v>1716</v>
      </c>
      <c r="G214" t="s">
        <v>1717</v>
      </c>
      <c r="H214">
        <v>413160102</v>
      </c>
      <c r="I214" t="s">
        <v>1718</v>
      </c>
      <c r="J214">
        <v>2510659</v>
      </c>
      <c r="K214" t="s">
        <v>1719</v>
      </c>
      <c r="L214">
        <v>3184301</v>
      </c>
      <c r="M214">
        <v>15648</v>
      </c>
      <c r="N214">
        <v>45201020</v>
      </c>
      <c r="O214" t="s">
        <v>869</v>
      </c>
      <c r="Q214" t="s">
        <v>43</v>
      </c>
      <c r="R214" t="s">
        <v>32</v>
      </c>
      <c r="S214" t="s">
        <v>32</v>
      </c>
      <c r="U214" t="s">
        <v>879</v>
      </c>
      <c r="W214" t="s">
        <v>33</v>
      </c>
      <c r="X214">
        <v>14.98</v>
      </c>
      <c r="Y214">
        <v>1</v>
      </c>
      <c r="Z214">
        <v>105060000</v>
      </c>
      <c r="AA214">
        <v>1573798800</v>
      </c>
      <c r="AB214">
        <v>1</v>
      </c>
      <c r="AC214">
        <v>1.3259465929215299</v>
      </c>
      <c r="AF214">
        <v>139303949.05233499</v>
      </c>
      <c r="AG214">
        <v>2086773156.8039899</v>
      </c>
      <c r="AH214">
        <v>1.70299953735039E-4</v>
      </c>
      <c r="AI214">
        <v>4.6948356807511703E-3</v>
      </c>
      <c r="AJ214">
        <v>4.6948356807511703E-3</v>
      </c>
      <c r="AN214" s="28">
        <f>AH214</f>
        <v>1.70299953735039E-4</v>
      </c>
      <c r="AO214" t="str">
        <f>VLOOKUP(N214,'Proforma GICS Map'!$G$5:$H$345,2,FALSE)</f>
        <v>Communications Equipment</v>
      </c>
      <c r="AP214" t="b">
        <v>0</v>
      </c>
      <c r="AQ214" t="s">
        <v>460</v>
      </c>
      <c r="AR214" s="30">
        <v>2.3144996074845361E-4</v>
      </c>
      <c r="AS214" s="27">
        <f>ABS(AR214-AN214)</f>
        <v>6.1150007013414611E-5</v>
      </c>
    </row>
    <row r="215" spans="1:45" x14ac:dyDescent="0.25">
      <c r="A215" t="s">
        <v>2838</v>
      </c>
      <c r="B215" t="s">
        <v>2839</v>
      </c>
      <c r="C215" t="s">
        <v>2840</v>
      </c>
      <c r="D215">
        <v>20221128</v>
      </c>
      <c r="E215" t="s">
        <v>2561</v>
      </c>
      <c r="F215" t="s">
        <v>2562</v>
      </c>
      <c r="G215" t="s">
        <v>2563</v>
      </c>
      <c r="H215" t="s">
        <v>2564</v>
      </c>
      <c r="I215" t="s">
        <v>2565</v>
      </c>
      <c r="J215">
        <v>2635659</v>
      </c>
      <c r="K215" t="s">
        <v>2566</v>
      </c>
      <c r="L215">
        <v>13980401</v>
      </c>
      <c r="M215">
        <v>32763</v>
      </c>
      <c r="N215">
        <v>45203020</v>
      </c>
      <c r="O215" t="s">
        <v>1029</v>
      </c>
      <c r="Q215" t="s">
        <v>43</v>
      </c>
      <c r="R215" t="s">
        <v>32</v>
      </c>
      <c r="S215" t="s">
        <v>32</v>
      </c>
      <c r="U215" t="s">
        <v>879</v>
      </c>
      <c r="W215" t="s">
        <v>33</v>
      </c>
      <c r="X215">
        <v>15.31</v>
      </c>
      <c r="Y215">
        <v>1</v>
      </c>
      <c r="Z215">
        <v>102194000</v>
      </c>
      <c r="AA215">
        <v>1564590140</v>
      </c>
      <c r="AB215">
        <v>1</v>
      </c>
      <c r="AC215">
        <v>1.3259465929215299</v>
      </c>
      <c r="AF215">
        <v>135503786.11702201</v>
      </c>
      <c r="AG215">
        <v>2074562965.4516101</v>
      </c>
      <c r="AH215">
        <v>1.6930348940175701E-4</v>
      </c>
      <c r="AI215">
        <v>-2.4219247928616901E-2</v>
      </c>
      <c r="AJ215">
        <v>-2.4219247928616901E-2</v>
      </c>
      <c r="AN215" s="28">
        <f>AH215</f>
        <v>1.6930348940175701E-4</v>
      </c>
      <c r="AO215" t="str">
        <f>VLOOKUP(N215,'Proforma GICS Map'!$G$5:$H$345,2,FALSE)</f>
        <v>Electronic Manufacturing Services</v>
      </c>
      <c r="AP215" t="b">
        <v>0</v>
      </c>
      <c r="AQ215" t="s">
        <v>460</v>
      </c>
      <c r="AR215" s="30">
        <v>2.3009569361116401E-4</v>
      </c>
      <c r="AS215" s="27">
        <f>ABS(AR215-AN215)</f>
        <v>6.0792204209407004E-5</v>
      </c>
    </row>
    <row r="216" spans="1:45" x14ac:dyDescent="0.25">
      <c r="A216" t="s">
        <v>2838</v>
      </c>
      <c r="B216" t="s">
        <v>2839</v>
      </c>
      <c r="C216" t="s">
        <v>2840</v>
      </c>
      <c r="D216">
        <v>20221128</v>
      </c>
      <c r="E216" t="s">
        <v>2427</v>
      </c>
      <c r="F216" t="s">
        <v>2428</v>
      </c>
      <c r="G216" t="s">
        <v>2429</v>
      </c>
      <c r="H216" t="s">
        <v>2430</v>
      </c>
      <c r="I216" t="s">
        <v>2431</v>
      </c>
      <c r="J216" t="s">
        <v>2432</v>
      </c>
      <c r="K216" t="s">
        <v>2433</v>
      </c>
      <c r="L216">
        <v>3579401</v>
      </c>
      <c r="M216">
        <v>8103433</v>
      </c>
      <c r="N216">
        <v>45301020</v>
      </c>
      <c r="O216" t="s">
        <v>898</v>
      </c>
      <c r="Q216" t="s">
        <v>43</v>
      </c>
      <c r="R216" t="s">
        <v>32</v>
      </c>
      <c r="S216" t="s">
        <v>32</v>
      </c>
      <c r="U216" t="s">
        <v>879</v>
      </c>
      <c r="W216" t="s">
        <v>33</v>
      </c>
      <c r="X216">
        <v>97</v>
      </c>
      <c r="Y216">
        <v>1</v>
      </c>
      <c r="Z216">
        <v>21286000</v>
      </c>
      <c r="AA216">
        <v>2064742000</v>
      </c>
      <c r="AB216">
        <v>0.75</v>
      </c>
      <c r="AC216">
        <v>1.3259465929215299</v>
      </c>
      <c r="AF216">
        <v>21168074.382695701</v>
      </c>
      <c r="AG216">
        <v>2053303215.12148</v>
      </c>
      <c r="AH216">
        <v>1.6756849751448099E-4</v>
      </c>
      <c r="AI216">
        <v>-2.02020202020202E-2</v>
      </c>
      <c r="AJ216">
        <v>-2.02020202020202E-2</v>
      </c>
      <c r="AN216" s="28">
        <f>AH216</f>
        <v>1.6756849751448099E-4</v>
      </c>
      <c r="AO216" t="str">
        <f>VLOOKUP(N216,'Proforma GICS Map'!$G$5:$H$345,2,FALSE)</f>
        <v>Semiconductors</v>
      </c>
      <c r="AP216" t="b">
        <v>0</v>
      </c>
      <c r="AQ216" t="s">
        <v>460</v>
      </c>
      <c r="AR216" s="30">
        <v>2.2773771408502962E-4</v>
      </c>
      <c r="AS216" s="27">
        <f>ABS(AR216-AN216)</f>
        <v>6.016921657054863E-5</v>
      </c>
    </row>
    <row r="217" spans="1:45" x14ac:dyDescent="0.25">
      <c r="A217" t="s">
        <v>2838</v>
      </c>
      <c r="B217" t="s">
        <v>2839</v>
      </c>
      <c r="C217" t="s">
        <v>2840</v>
      </c>
      <c r="D217">
        <v>20221128</v>
      </c>
      <c r="E217" t="s">
        <v>913</v>
      </c>
      <c r="F217" t="s">
        <v>914</v>
      </c>
      <c r="G217" t="s">
        <v>915</v>
      </c>
      <c r="H217" t="s">
        <v>916</v>
      </c>
      <c r="I217" t="s">
        <v>917</v>
      </c>
      <c r="J217" t="s">
        <v>918</v>
      </c>
      <c r="K217" t="s">
        <v>919</v>
      </c>
      <c r="L217">
        <v>3123601</v>
      </c>
      <c r="M217">
        <v>751498</v>
      </c>
      <c r="N217">
        <v>45103020</v>
      </c>
      <c r="O217" t="s">
        <v>885</v>
      </c>
      <c r="Q217" t="s">
        <v>43</v>
      </c>
      <c r="R217" t="s">
        <v>32</v>
      </c>
      <c r="S217" t="s">
        <v>32</v>
      </c>
      <c r="U217" t="s">
        <v>879</v>
      </c>
      <c r="W217" t="s">
        <v>33</v>
      </c>
      <c r="X217">
        <v>37.5</v>
      </c>
      <c r="Y217">
        <v>1</v>
      </c>
      <c r="Z217">
        <v>40952000</v>
      </c>
      <c r="AA217">
        <v>1535700000</v>
      </c>
      <c r="AB217">
        <v>1</v>
      </c>
      <c r="AC217">
        <v>1.3259465929215299</v>
      </c>
      <c r="AF217">
        <v>54300164.873322397</v>
      </c>
      <c r="AG217">
        <v>2036256182.7495899</v>
      </c>
      <c r="AH217">
        <v>1.66177302302492E-4</v>
      </c>
      <c r="AI217">
        <v>-1.3315579227696399E-3</v>
      </c>
      <c r="AJ217">
        <v>-1.3315579227696399E-3</v>
      </c>
      <c r="AN217" s="28">
        <f>AH217</f>
        <v>1.66177302302492E-4</v>
      </c>
      <c r="AO217" t="str">
        <f>VLOOKUP(N217,'Proforma GICS Map'!$G$5:$H$345,2,FALSE)</f>
        <v>Systems Software</v>
      </c>
      <c r="AP217" t="b">
        <v>1</v>
      </c>
      <c r="AQ217" t="s">
        <v>460</v>
      </c>
      <c r="AR217" s="30">
        <v>2.2584697911918618E-4</v>
      </c>
      <c r="AS217" s="27">
        <f>ABS(AR217-AN217)</f>
        <v>5.9669676816694175E-5</v>
      </c>
    </row>
    <row r="218" spans="1:45" x14ac:dyDescent="0.25">
      <c r="A218" t="s">
        <v>2838</v>
      </c>
      <c r="B218" t="s">
        <v>2839</v>
      </c>
      <c r="C218" t="s">
        <v>2840</v>
      </c>
      <c r="D218">
        <v>20221128</v>
      </c>
      <c r="E218" t="s">
        <v>2645</v>
      </c>
      <c r="F218" t="s">
        <v>2646</v>
      </c>
      <c r="G218" t="s">
        <v>2647</v>
      </c>
      <c r="H218" t="s">
        <v>2648</v>
      </c>
      <c r="I218" t="s">
        <v>2649</v>
      </c>
      <c r="J218" t="s">
        <v>2650</v>
      </c>
      <c r="K218" t="s">
        <v>2651</v>
      </c>
      <c r="L218">
        <v>26441601</v>
      </c>
      <c r="M218">
        <v>40661</v>
      </c>
      <c r="N218">
        <v>45301010</v>
      </c>
      <c r="O218" t="s">
        <v>898</v>
      </c>
      <c r="Q218" t="s">
        <v>43</v>
      </c>
      <c r="R218" t="s">
        <v>32</v>
      </c>
      <c r="S218" t="s">
        <v>32</v>
      </c>
      <c r="U218" t="s">
        <v>879</v>
      </c>
      <c r="W218" t="s">
        <v>33</v>
      </c>
      <c r="X218">
        <v>32.869999999999997</v>
      </c>
      <c r="Y218">
        <v>1</v>
      </c>
      <c r="Z218">
        <v>45431000</v>
      </c>
      <c r="AA218">
        <v>1493316970</v>
      </c>
      <c r="AB218">
        <v>1</v>
      </c>
      <c r="AC218">
        <v>1.3259465929215299</v>
      </c>
      <c r="AF218">
        <v>60239079.663018003</v>
      </c>
      <c r="AG218">
        <v>1980058548.5234001</v>
      </c>
      <c r="AH218">
        <v>1.61591056558658E-4</v>
      </c>
      <c r="AI218">
        <v>-3.3519553072625601E-2</v>
      </c>
      <c r="AJ218">
        <v>-3.3519553072625601E-2</v>
      </c>
      <c r="AN218" s="28">
        <f>AH218</f>
        <v>1.61591056558658E-4</v>
      </c>
      <c r="AO218" t="str">
        <f>VLOOKUP(N218,'Proforma GICS Map'!$G$5:$H$345,2,FALSE)</f>
        <v>Semiconductor Materials &amp; Equipment (New Name)</v>
      </c>
      <c r="AP218" t="b">
        <v>0</v>
      </c>
      <c r="AQ218" t="s">
        <v>460</v>
      </c>
      <c r="AR218" s="30">
        <v>2.1961393927324109E-4</v>
      </c>
      <c r="AS218" s="27">
        <f>ABS(AR218-AN218)</f>
        <v>5.802288271458309E-5</v>
      </c>
    </row>
    <row r="219" spans="1:45" x14ac:dyDescent="0.25">
      <c r="A219" t="s">
        <v>2838</v>
      </c>
      <c r="B219" t="s">
        <v>2839</v>
      </c>
      <c r="C219" t="s">
        <v>2840</v>
      </c>
      <c r="D219">
        <v>20221128</v>
      </c>
      <c r="E219" t="s">
        <v>1456</v>
      </c>
      <c r="F219" t="s">
        <v>1457</v>
      </c>
      <c r="G219" t="s">
        <v>1458</v>
      </c>
      <c r="H219" t="s">
        <v>1459</v>
      </c>
      <c r="I219" t="s">
        <v>1460</v>
      </c>
      <c r="J219" t="s">
        <v>1461</v>
      </c>
      <c r="K219" t="s">
        <v>1462</v>
      </c>
      <c r="L219">
        <v>955102</v>
      </c>
      <c r="M219">
        <v>324502</v>
      </c>
      <c r="N219">
        <v>45103010</v>
      </c>
      <c r="O219" t="s">
        <v>885</v>
      </c>
      <c r="Q219" t="s">
        <v>43</v>
      </c>
      <c r="R219" t="s">
        <v>32</v>
      </c>
      <c r="S219" t="s">
        <v>32</v>
      </c>
      <c r="U219" t="s">
        <v>879</v>
      </c>
      <c r="W219" t="s">
        <v>33</v>
      </c>
      <c r="X219">
        <v>16.579999999999998</v>
      </c>
      <c r="Y219">
        <v>1</v>
      </c>
      <c r="Z219">
        <v>98843000</v>
      </c>
      <c r="AA219">
        <v>1638816940</v>
      </c>
      <c r="AB219">
        <v>0.91</v>
      </c>
      <c r="AC219">
        <v>1.3259465929215299</v>
      </c>
      <c r="AF219">
        <v>119265090.566569</v>
      </c>
      <c r="AG219">
        <v>1977415201.59372</v>
      </c>
      <c r="AH219">
        <v>1.61375335047021E-4</v>
      </c>
      <c r="AI219">
        <v>-4.3277553375649098E-2</v>
      </c>
      <c r="AJ219">
        <v>-4.3277553375649098E-2</v>
      </c>
      <c r="AN219" s="28">
        <f>AH219</f>
        <v>1.61375335047021E-4</v>
      </c>
      <c r="AO219" t="str">
        <f>VLOOKUP(N219,'Proforma GICS Map'!$G$5:$H$345,2,FALSE)</f>
        <v>Application Software</v>
      </c>
      <c r="AP219" t="b">
        <v>0</v>
      </c>
      <c r="AQ219" t="s">
        <v>460</v>
      </c>
      <c r="AR219" s="30">
        <v>2.1932075812840864E-4</v>
      </c>
      <c r="AS219" s="27">
        <f>ABS(AR219-AN219)</f>
        <v>5.7945423081387634E-5</v>
      </c>
    </row>
    <row r="220" spans="1:45" x14ac:dyDescent="0.25">
      <c r="A220" t="s">
        <v>2838</v>
      </c>
      <c r="B220" t="s">
        <v>2839</v>
      </c>
      <c r="C220" t="s">
        <v>2840</v>
      </c>
      <c r="D220">
        <v>20221128</v>
      </c>
      <c r="E220" t="s">
        <v>2199</v>
      </c>
      <c r="F220" t="s">
        <v>2200</v>
      </c>
      <c r="G220" t="s">
        <v>2201</v>
      </c>
      <c r="H220">
        <v>705573103</v>
      </c>
      <c r="I220" t="s">
        <v>2202</v>
      </c>
      <c r="J220">
        <v>2675860</v>
      </c>
      <c r="K220" t="s">
        <v>2203</v>
      </c>
      <c r="L220">
        <v>6329001</v>
      </c>
      <c r="M220">
        <v>20490</v>
      </c>
      <c r="N220">
        <v>45103010</v>
      </c>
      <c r="O220" t="s">
        <v>885</v>
      </c>
      <c r="Q220" t="s">
        <v>43</v>
      </c>
      <c r="R220" t="s">
        <v>32</v>
      </c>
      <c r="S220" t="s">
        <v>32</v>
      </c>
      <c r="U220" t="s">
        <v>879</v>
      </c>
      <c r="W220" t="s">
        <v>33</v>
      </c>
      <c r="X220">
        <v>36.04</v>
      </c>
      <c r="Y220">
        <v>1</v>
      </c>
      <c r="Z220">
        <v>81952000</v>
      </c>
      <c r="AA220">
        <v>2953550080</v>
      </c>
      <c r="AB220">
        <v>0.5</v>
      </c>
      <c r="AC220">
        <v>1.3259465929215299</v>
      </c>
      <c r="AF220">
        <v>54331987.5915526</v>
      </c>
      <c r="AG220">
        <v>1958124832.7995501</v>
      </c>
      <c r="AH220">
        <v>1.5980106287351301E-4</v>
      </c>
      <c r="AI220">
        <v>-3.7135987176061903E-2</v>
      </c>
      <c r="AJ220">
        <v>-3.7135987176061903E-2</v>
      </c>
      <c r="AN220" s="28">
        <f>AH220</f>
        <v>1.5980106287351301E-4</v>
      </c>
      <c r="AO220" t="str">
        <f>VLOOKUP(N220,'Proforma GICS Map'!$G$5:$H$345,2,FALSE)</f>
        <v>Application Software</v>
      </c>
      <c r="AP220" t="b">
        <v>0</v>
      </c>
      <c r="AQ220" t="s">
        <v>460</v>
      </c>
      <c r="AR220" s="30">
        <v>2.1718120832364088E-4</v>
      </c>
      <c r="AS220" s="27">
        <f>ABS(AR220-AN220)</f>
        <v>5.7380145450127877E-5</v>
      </c>
    </row>
    <row r="221" spans="1:45" x14ac:dyDescent="0.25">
      <c r="A221" t="s">
        <v>2838</v>
      </c>
      <c r="B221" t="s">
        <v>2839</v>
      </c>
      <c r="C221" t="s">
        <v>2840</v>
      </c>
      <c r="D221">
        <v>20221128</v>
      </c>
      <c r="E221" t="s">
        <v>2253</v>
      </c>
      <c r="F221" t="s">
        <v>2254</v>
      </c>
      <c r="G221" t="s">
        <v>2255</v>
      </c>
      <c r="H221" t="s">
        <v>2256</v>
      </c>
      <c r="I221" t="s">
        <v>2257</v>
      </c>
      <c r="J221" t="s">
        <v>2258</v>
      </c>
      <c r="K221" t="s">
        <v>2259</v>
      </c>
      <c r="L221">
        <v>1987701</v>
      </c>
      <c r="M221">
        <v>351190</v>
      </c>
      <c r="N221">
        <v>45103010</v>
      </c>
      <c r="O221" t="s">
        <v>870</v>
      </c>
      <c r="Q221" t="s">
        <v>31</v>
      </c>
      <c r="R221" t="s">
        <v>32</v>
      </c>
      <c r="S221" t="s">
        <v>32</v>
      </c>
      <c r="U221" t="s">
        <v>879</v>
      </c>
      <c r="W221" t="s">
        <v>33</v>
      </c>
      <c r="X221">
        <v>25.29</v>
      </c>
      <c r="Y221">
        <v>1</v>
      </c>
      <c r="Z221">
        <v>57313000</v>
      </c>
      <c r="AA221">
        <v>1449445770</v>
      </c>
      <c r="AB221">
        <v>1</v>
      </c>
      <c r="AC221">
        <v>1.3259465929215299</v>
      </c>
      <c r="AF221">
        <v>75993977.080111593</v>
      </c>
      <c r="AG221">
        <v>1921887680.35602</v>
      </c>
      <c r="AH221">
        <v>1.56843776709226E-4</v>
      </c>
      <c r="AI221">
        <v>-2.8428736073761E-2</v>
      </c>
      <c r="AJ221">
        <v>-2.8428736073761E-2</v>
      </c>
      <c r="AN221" s="28">
        <f>AH221</f>
        <v>1.56843776709226E-4</v>
      </c>
      <c r="AO221" t="str">
        <f>VLOOKUP(N221,'Proforma GICS Map'!$G$5:$H$345,2,FALSE)</f>
        <v>Application Software</v>
      </c>
      <c r="AP221" t="b">
        <v>0</v>
      </c>
      <c r="AQ221" t="s">
        <v>460</v>
      </c>
      <c r="AR221" s="30">
        <v>2.1316204242468104E-4</v>
      </c>
      <c r="AS221" s="27">
        <f>ABS(AR221-AN221)</f>
        <v>5.6318265715455036E-5</v>
      </c>
    </row>
    <row r="222" spans="1:45" x14ac:dyDescent="0.25">
      <c r="A222" t="s">
        <v>2838</v>
      </c>
      <c r="B222" t="s">
        <v>2839</v>
      </c>
      <c r="C222" t="s">
        <v>2840</v>
      </c>
      <c r="D222">
        <v>20221128</v>
      </c>
      <c r="E222" t="s">
        <v>1451</v>
      </c>
      <c r="F222" t="s">
        <v>1452</v>
      </c>
      <c r="G222" t="s">
        <v>1453</v>
      </c>
      <c r="H222">
        <v>253798102</v>
      </c>
      <c r="I222" t="s">
        <v>1454</v>
      </c>
      <c r="J222">
        <v>2269661</v>
      </c>
      <c r="K222" t="s">
        <v>1455</v>
      </c>
      <c r="L222">
        <v>1671001</v>
      </c>
      <c r="M222">
        <v>7391</v>
      </c>
      <c r="N222">
        <v>45201020</v>
      </c>
      <c r="O222" t="s">
        <v>869</v>
      </c>
      <c r="Q222" t="s">
        <v>43</v>
      </c>
      <c r="R222" t="s">
        <v>32</v>
      </c>
      <c r="S222" t="s">
        <v>32</v>
      </c>
      <c r="U222" t="s">
        <v>879</v>
      </c>
      <c r="W222" t="s">
        <v>33</v>
      </c>
      <c r="X222">
        <v>41.01</v>
      </c>
      <c r="Y222">
        <v>1</v>
      </c>
      <c r="Z222">
        <v>35085000</v>
      </c>
      <c r="AA222">
        <v>1438835850</v>
      </c>
      <c r="AB222">
        <v>1</v>
      </c>
      <c r="AC222">
        <v>1.3259465929215299</v>
      </c>
      <c r="AF222">
        <v>46520836.212651797</v>
      </c>
      <c r="AG222">
        <v>1907819493.0808499</v>
      </c>
      <c r="AH222">
        <v>1.5569568275647101E-4</v>
      </c>
      <c r="AI222">
        <v>-3.2554847841472001E-2</v>
      </c>
      <c r="AJ222">
        <v>-3.2554847841472001E-2</v>
      </c>
      <c r="AN222" s="28">
        <f>AH222</f>
        <v>1.5569568275647101E-4</v>
      </c>
      <c r="AO222" t="str">
        <f>VLOOKUP(N222,'Proforma GICS Map'!$G$5:$H$345,2,FALSE)</f>
        <v>Communications Equipment</v>
      </c>
      <c r="AP222" t="b">
        <v>0</v>
      </c>
      <c r="AQ222" t="s">
        <v>460</v>
      </c>
      <c r="AR222" s="30">
        <v>2.1160169966196943E-4</v>
      </c>
      <c r="AS222" s="27">
        <f>ABS(AR222-AN222)</f>
        <v>5.5906016905498421E-5</v>
      </c>
    </row>
    <row r="223" spans="1:45" x14ac:dyDescent="0.25">
      <c r="A223" t="s">
        <v>2838</v>
      </c>
      <c r="B223" t="s">
        <v>2839</v>
      </c>
      <c r="C223" t="s">
        <v>2840</v>
      </c>
      <c r="D223">
        <v>20221128</v>
      </c>
      <c r="E223" t="s">
        <v>1878</v>
      </c>
      <c r="F223" t="s">
        <v>1879</v>
      </c>
      <c r="G223" t="s">
        <v>1880</v>
      </c>
      <c r="H223" t="s">
        <v>1881</v>
      </c>
      <c r="I223" t="s">
        <v>1882</v>
      </c>
      <c r="J223" t="s">
        <v>1883</v>
      </c>
      <c r="K223" t="s">
        <v>1884</v>
      </c>
      <c r="L223">
        <v>253601</v>
      </c>
      <c r="M223">
        <v>8444</v>
      </c>
      <c r="N223">
        <v>45103010</v>
      </c>
      <c r="O223" t="s">
        <v>885</v>
      </c>
      <c r="Q223" t="s">
        <v>31</v>
      </c>
      <c r="R223" t="s">
        <v>32</v>
      </c>
      <c r="S223" t="s">
        <v>32</v>
      </c>
      <c r="U223" t="s">
        <v>879</v>
      </c>
      <c r="W223" t="s">
        <v>33</v>
      </c>
      <c r="X223">
        <v>21.37</v>
      </c>
      <c r="Y223">
        <v>1</v>
      </c>
      <c r="Z223">
        <v>67142000</v>
      </c>
      <c r="AA223">
        <v>1434824540</v>
      </c>
      <c r="AB223">
        <v>1</v>
      </c>
      <c r="AC223">
        <v>1.3259465929215299</v>
      </c>
      <c r="AF223">
        <v>89026706.141937301</v>
      </c>
      <c r="AG223">
        <v>1902500710.2532001</v>
      </c>
      <c r="AH223">
        <v>1.5526162097715299E-4</v>
      </c>
      <c r="AI223">
        <v>1.4238253440911199E-2</v>
      </c>
      <c r="AJ223">
        <v>1.4238253440911199E-2</v>
      </c>
      <c r="AN223" s="28">
        <f>AH223</f>
        <v>1.5526162097715299E-4</v>
      </c>
      <c r="AO223" t="str">
        <f>VLOOKUP(N223,'Proforma GICS Map'!$G$5:$H$345,2,FALSE)</f>
        <v>Application Software</v>
      </c>
      <c r="AP223" t="b">
        <v>0</v>
      </c>
      <c r="AQ223" t="s">
        <v>460</v>
      </c>
      <c r="AR223" s="30">
        <v>2.1101177829333586E-4</v>
      </c>
      <c r="AS223" s="27">
        <f>ABS(AR223-AN223)</f>
        <v>5.5750157316182867E-5</v>
      </c>
    </row>
    <row r="224" spans="1:45" x14ac:dyDescent="0.25">
      <c r="A224" t="s">
        <v>2838</v>
      </c>
      <c r="B224" t="s">
        <v>2839</v>
      </c>
      <c r="C224" t="s">
        <v>2840</v>
      </c>
      <c r="D224">
        <v>20221128</v>
      </c>
      <c r="E224" t="s">
        <v>1777</v>
      </c>
      <c r="F224" t="s">
        <v>1778</v>
      </c>
      <c r="G224" t="s">
        <v>1779</v>
      </c>
      <c r="H224" t="s">
        <v>1780</v>
      </c>
      <c r="I224" t="s">
        <v>1781</v>
      </c>
      <c r="J224">
        <v>2465737</v>
      </c>
      <c r="K224" t="s">
        <v>1782</v>
      </c>
      <c r="L224">
        <v>610001</v>
      </c>
      <c r="M224">
        <v>5554</v>
      </c>
      <c r="N224">
        <v>45103010</v>
      </c>
      <c r="O224" t="s">
        <v>885</v>
      </c>
      <c r="Q224" t="s">
        <v>43</v>
      </c>
      <c r="R224" t="s">
        <v>32</v>
      </c>
      <c r="S224" t="s">
        <v>32</v>
      </c>
      <c r="U224" t="s">
        <v>879</v>
      </c>
      <c r="W224" t="s">
        <v>33</v>
      </c>
      <c r="X224">
        <v>48.32</v>
      </c>
      <c r="Y224">
        <v>1</v>
      </c>
      <c r="Z224">
        <v>29657000</v>
      </c>
      <c r="AA224">
        <v>1433026240</v>
      </c>
      <c r="AB224">
        <v>1</v>
      </c>
      <c r="AC224">
        <v>1.3259465929215299</v>
      </c>
      <c r="AF224">
        <v>39323598.1062738</v>
      </c>
      <c r="AG224">
        <v>1900116260.4951501</v>
      </c>
      <c r="AH224">
        <v>1.55067027864741E-4</v>
      </c>
      <c r="AI224">
        <v>-1.40787594368496E-2</v>
      </c>
      <c r="AJ224">
        <v>-1.40787594368496E-2</v>
      </c>
      <c r="AN224" s="28">
        <f>AH224</f>
        <v>1.55067027864741E-4</v>
      </c>
      <c r="AO224" t="str">
        <f>VLOOKUP(N224,'Proforma GICS Map'!$G$5:$H$345,2,FALSE)</f>
        <v>Application Software</v>
      </c>
      <c r="AP224" t="b">
        <v>0</v>
      </c>
      <c r="AQ224" t="s">
        <v>460</v>
      </c>
      <c r="AR224" s="30">
        <v>2.1074731217199052E-4</v>
      </c>
      <c r="AS224" s="27">
        <f>ABS(AR224-AN224)</f>
        <v>5.5680284307249518E-5</v>
      </c>
    </row>
    <row r="225" spans="1:45" x14ac:dyDescent="0.25">
      <c r="A225" t="s">
        <v>2838</v>
      </c>
      <c r="B225" t="s">
        <v>2839</v>
      </c>
      <c r="C225" t="s">
        <v>2840</v>
      </c>
      <c r="D225">
        <v>20221128</v>
      </c>
      <c r="E225" t="s">
        <v>2098</v>
      </c>
      <c r="F225" t="s">
        <v>2099</v>
      </c>
      <c r="G225" t="s">
        <v>2100</v>
      </c>
      <c r="H225">
        <v>671044105</v>
      </c>
      <c r="I225" t="s">
        <v>2101</v>
      </c>
      <c r="J225">
        <v>2111579</v>
      </c>
      <c r="K225" t="s">
        <v>2102</v>
      </c>
      <c r="L225">
        <v>6560701</v>
      </c>
      <c r="M225">
        <v>25044</v>
      </c>
      <c r="N225">
        <v>45203010</v>
      </c>
      <c r="O225" t="s">
        <v>953</v>
      </c>
      <c r="Q225" t="s">
        <v>43</v>
      </c>
      <c r="R225" t="s">
        <v>32</v>
      </c>
      <c r="S225" t="s">
        <v>32</v>
      </c>
      <c r="U225" t="s">
        <v>879</v>
      </c>
      <c r="W225" t="s">
        <v>33</v>
      </c>
      <c r="X225">
        <v>88.69</v>
      </c>
      <c r="Y225">
        <v>1</v>
      </c>
      <c r="Z225">
        <v>17044000</v>
      </c>
      <c r="AA225">
        <v>1511632360</v>
      </c>
      <c r="AB225">
        <v>0.93</v>
      </c>
      <c r="AC225">
        <v>1.3259465929215299</v>
      </c>
      <c r="AF225">
        <v>21017473.3686717</v>
      </c>
      <c r="AG225">
        <v>1864039713.0674901</v>
      </c>
      <c r="AH225">
        <v>1.5212284855238201E-4</v>
      </c>
      <c r="AI225">
        <v>-7.4977618621306997E-3</v>
      </c>
      <c r="AJ225">
        <v>-7.4977618621306997E-3</v>
      </c>
      <c r="AN225" s="28">
        <f>AH225</f>
        <v>1.5212284855238201E-4</v>
      </c>
      <c r="AO225" t="str">
        <f>VLOOKUP(N225,'Proforma GICS Map'!$G$5:$H$345,2,FALSE)</f>
        <v xml:space="preserve">Electronic Equipment &amp; Instruments </v>
      </c>
      <c r="AP225" t="b">
        <v>0</v>
      </c>
      <c r="AQ225" t="s">
        <v>460</v>
      </c>
      <c r="AR225" s="30">
        <v>2.0674595943326806E-4</v>
      </c>
      <c r="AS225" s="27">
        <f>ABS(AR225-AN225)</f>
        <v>5.4623110880886052E-5</v>
      </c>
    </row>
    <row r="226" spans="1:45" x14ac:dyDescent="0.25">
      <c r="A226" t="s">
        <v>2838</v>
      </c>
      <c r="B226" t="s">
        <v>2839</v>
      </c>
      <c r="C226" t="s">
        <v>2840</v>
      </c>
      <c r="D226">
        <v>20221128</v>
      </c>
      <c r="E226" t="s">
        <v>1305</v>
      </c>
      <c r="F226" t="s">
        <v>1306</v>
      </c>
      <c r="G226" t="s">
        <v>1307</v>
      </c>
      <c r="H226" t="s">
        <v>1308</v>
      </c>
      <c r="I226" t="s">
        <v>1309</v>
      </c>
      <c r="J226">
        <v>2002059</v>
      </c>
      <c r="K226" t="s">
        <v>1310</v>
      </c>
      <c r="L226">
        <v>1248201</v>
      </c>
      <c r="M226">
        <v>51319</v>
      </c>
      <c r="N226">
        <v>45201020</v>
      </c>
      <c r="O226" t="s">
        <v>869</v>
      </c>
      <c r="Q226" t="s">
        <v>43</v>
      </c>
      <c r="R226" t="s">
        <v>32</v>
      </c>
      <c r="S226" t="s">
        <v>32</v>
      </c>
      <c r="U226" t="s">
        <v>879</v>
      </c>
      <c r="W226" t="s">
        <v>33</v>
      </c>
      <c r="X226">
        <v>121.22</v>
      </c>
      <c r="Y226">
        <v>1</v>
      </c>
      <c r="Z226">
        <v>13778000</v>
      </c>
      <c r="AA226">
        <v>1670169160</v>
      </c>
      <c r="AB226">
        <v>0.83</v>
      </c>
      <c r="AC226">
        <v>1.3259465929215299</v>
      </c>
      <c r="AF226">
        <v>15163180.490536399</v>
      </c>
      <c r="AG226">
        <v>1838080739.06282</v>
      </c>
      <c r="AH226">
        <v>1.5000435663217E-4</v>
      </c>
      <c r="AI226">
        <v>-7.3383274728634706E-2</v>
      </c>
      <c r="AJ226">
        <v>-7.3383274728634706E-2</v>
      </c>
      <c r="AN226" s="28">
        <f>AH226</f>
        <v>1.5000435663217E-4</v>
      </c>
      <c r="AO226" t="str">
        <f>VLOOKUP(N226,'Proforma GICS Map'!$G$5:$H$345,2,FALSE)</f>
        <v>Communications Equipment</v>
      </c>
      <c r="AP226" t="b">
        <v>0</v>
      </c>
      <c r="AQ226" t="s">
        <v>460</v>
      </c>
      <c r="AR226" s="30">
        <v>2.0386677561069465E-4</v>
      </c>
      <c r="AS226" s="27">
        <f>ABS(AR226-AN226)</f>
        <v>5.3862418978524652E-5</v>
      </c>
    </row>
    <row r="227" spans="1:45" x14ac:dyDescent="0.25">
      <c r="A227" t="s">
        <v>2838</v>
      </c>
      <c r="B227" t="s">
        <v>2839</v>
      </c>
      <c r="C227" t="s">
        <v>2840</v>
      </c>
      <c r="D227">
        <v>20221128</v>
      </c>
      <c r="E227" t="s">
        <v>899</v>
      </c>
      <c r="F227" t="s">
        <v>900</v>
      </c>
      <c r="G227" t="s">
        <v>901</v>
      </c>
      <c r="H227" t="s">
        <v>902</v>
      </c>
      <c r="I227" t="s">
        <v>903</v>
      </c>
      <c r="J227" t="s">
        <v>904</v>
      </c>
      <c r="K227" t="s">
        <v>905</v>
      </c>
      <c r="L227">
        <v>3057601</v>
      </c>
      <c r="M227">
        <v>11943</v>
      </c>
      <c r="N227">
        <v>45201020</v>
      </c>
      <c r="O227" t="s">
        <v>869</v>
      </c>
      <c r="Q227" t="s">
        <v>43</v>
      </c>
      <c r="R227" t="s">
        <v>32</v>
      </c>
      <c r="S227" t="s">
        <v>32</v>
      </c>
      <c r="U227" t="s">
        <v>879</v>
      </c>
      <c r="W227" t="s">
        <v>33</v>
      </c>
      <c r="X227">
        <v>19.579999999999998</v>
      </c>
      <c r="Y227">
        <v>1</v>
      </c>
      <c r="Z227">
        <v>77420000</v>
      </c>
      <c r="AA227">
        <v>1515883600</v>
      </c>
      <c r="AB227">
        <v>0.91</v>
      </c>
      <c r="AC227">
        <v>1.3259465929215299</v>
      </c>
      <c r="AF227">
        <v>93415854.553826198</v>
      </c>
      <c r="AG227">
        <v>1829082432.1639099</v>
      </c>
      <c r="AH227">
        <v>1.49270011720946E-4</v>
      </c>
      <c r="AI227">
        <v>-3.49926071956628E-2</v>
      </c>
      <c r="AJ227">
        <v>-3.49926071956628E-2</v>
      </c>
      <c r="AN227" s="28">
        <f>AH227</f>
        <v>1.49270011720946E-4</v>
      </c>
      <c r="AO227" t="str">
        <f>VLOOKUP(N227,'Proforma GICS Map'!$G$5:$H$345,2,FALSE)</f>
        <v>Communications Equipment</v>
      </c>
      <c r="AP227" t="b">
        <v>1</v>
      </c>
      <c r="AQ227" t="s">
        <v>460</v>
      </c>
      <c r="AR227" s="30">
        <v>2.0286874773604754E-4</v>
      </c>
      <c r="AS227" s="27">
        <f>ABS(AR227-AN227)</f>
        <v>5.3598736015101538E-5</v>
      </c>
    </row>
    <row r="228" spans="1:45" x14ac:dyDescent="0.25">
      <c r="A228" t="s">
        <v>2838</v>
      </c>
      <c r="B228" t="s">
        <v>2839</v>
      </c>
      <c r="C228" t="s">
        <v>2840</v>
      </c>
      <c r="D228">
        <v>20221128</v>
      </c>
      <c r="E228" t="s">
        <v>1571</v>
      </c>
      <c r="F228" t="s">
        <v>1572</v>
      </c>
      <c r="G228" t="s">
        <v>1573</v>
      </c>
      <c r="H228">
        <v>294268107</v>
      </c>
      <c r="I228" t="s">
        <v>1574</v>
      </c>
      <c r="J228">
        <v>2597748</v>
      </c>
      <c r="K228" t="s">
        <v>1575</v>
      </c>
      <c r="L228">
        <v>6398601</v>
      </c>
      <c r="M228">
        <v>20380</v>
      </c>
      <c r="N228">
        <v>45203030</v>
      </c>
      <c r="O228" t="s">
        <v>1047</v>
      </c>
      <c r="Q228" t="s">
        <v>43</v>
      </c>
      <c r="R228" t="s">
        <v>32</v>
      </c>
      <c r="S228" t="s">
        <v>32</v>
      </c>
      <c r="U228" t="s">
        <v>879</v>
      </c>
      <c r="W228" t="s">
        <v>33</v>
      </c>
      <c r="X228">
        <v>50.3</v>
      </c>
      <c r="Y228">
        <v>1</v>
      </c>
      <c r="Z228">
        <v>26892000</v>
      </c>
      <c r="AA228">
        <v>1352667600</v>
      </c>
      <c r="AB228">
        <v>1</v>
      </c>
      <c r="AC228">
        <v>1.3259465929215299</v>
      </c>
      <c r="AF228">
        <v>35657355.776845701</v>
      </c>
      <c r="AG228">
        <v>1793564995.57534</v>
      </c>
      <c r="AH228">
        <v>1.46371461014512E-4</v>
      </c>
      <c r="AI228">
        <v>-2.9519583252942301E-2</v>
      </c>
      <c r="AJ228">
        <v>-2.9519583252942301E-2</v>
      </c>
      <c r="AN228" s="28">
        <f>AH228</f>
        <v>1.46371461014512E-4</v>
      </c>
      <c r="AO228" t="str">
        <f>VLOOKUP(N228,'Proforma GICS Map'!$G$5:$H$345,2,FALSE)</f>
        <v>Technology Distributors</v>
      </c>
      <c r="AP228" t="b">
        <v>0</v>
      </c>
      <c r="AQ228" t="s">
        <v>460</v>
      </c>
      <c r="AR228" s="30">
        <v>1.989294075746563E-4</v>
      </c>
      <c r="AS228" s="27">
        <f>ABS(AR228-AN228)</f>
        <v>5.255794656014429E-5</v>
      </c>
    </row>
    <row r="229" spans="1:45" x14ac:dyDescent="0.25">
      <c r="A229" t="s">
        <v>2838</v>
      </c>
      <c r="B229" t="s">
        <v>2839</v>
      </c>
      <c r="C229" t="s">
        <v>2840</v>
      </c>
      <c r="D229">
        <v>20221128</v>
      </c>
      <c r="E229" t="s">
        <v>1064</v>
      </c>
      <c r="F229" t="s">
        <v>1065</v>
      </c>
      <c r="G229" t="s">
        <v>1066</v>
      </c>
      <c r="H229" t="s">
        <v>1067</v>
      </c>
      <c r="I229" t="s">
        <v>1068</v>
      </c>
      <c r="J229" t="s">
        <v>1069</v>
      </c>
      <c r="K229" t="s">
        <v>1070</v>
      </c>
      <c r="L229">
        <v>3696401</v>
      </c>
      <c r="M229">
        <v>8112287</v>
      </c>
      <c r="N229">
        <v>45103010</v>
      </c>
      <c r="O229" t="s">
        <v>885</v>
      </c>
      <c r="Q229" t="s">
        <v>31</v>
      </c>
      <c r="R229" t="s">
        <v>32</v>
      </c>
      <c r="S229" t="s">
        <v>32</v>
      </c>
      <c r="U229" t="s">
        <v>879</v>
      </c>
      <c r="W229" t="s">
        <v>33</v>
      </c>
      <c r="X229">
        <v>17.82</v>
      </c>
      <c r="Y229">
        <v>1</v>
      </c>
      <c r="Z229">
        <v>104770000</v>
      </c>
      <c r="AA229">
        <v>1867001400</v>
      </c>
      <c r="AB229">
        <v>0.72</v>
      </c>
      <c r="AC229">
        <v>1.3259465929215299</v>
      </c>
      <c r="AF229">
        <v>100021985.66907901</v>
      </c>
      <c r="AG229">
        <v>1782391784.6229999</v>
      </c>
      <c r="AH229">
        <v>1.4545962385480399E-4</v>
      </c>
      <c r="AI229">
        <v>-3.4669555796316302E-2</v>
      </c>
      <c r="AJ229">
        <v>-3.4669555796316302E-2</v>
      </c>
      <c r="AN229" s="28">
        <f>AH229</f>
        <v>1.4545962385480399E-4</v>
      </c>
      <c r="AO229" t="str">
        <f>VLOOKUP(N229,'Proforma GICS Map'!$G$5:$H$345,2,FALSE)</f>
        <v>Application Software</v>
      </c>
      <c r="AP229" t="b">
        <v>1</v>
      </c>
      <c r="AQ229" t="s">
        <v>460</v>
      </c>
      <c r="AR229" s="30">
        <v>1.976901548902323E-4</v>
      </c>
      <c r="AS229" s="27">
        <f>ABS(AR229-AN229)</f>
        <v>5.2230531035428311E-5</v>
      </c>
    </row>
    <row r="230" spans="1:45" x14ac:dyDescent="0.25">
      <c r="A230" t="s">
        <v>2838</v>
      </c>
      <c r="B230" t="s">
        <v>2839</v>
      </c>
      <c r="C230" t="s">
        <v>2840</v>
      </c>
      <c r="D230">
        <v>20221128</v>
      </c>
      <c r="E230" t="s">
        <v>1832</v>
      </c>
      <c r="F230" t="s">
        <v>1833</v>
      </c>
      <c r="G230" t="s">
        <v>1834</v>
      </c>
      <c r="H230" t="s">
        <v>1835</v>
      </c>
      <c r="I230" t="s">
        <v>1836</v>
      </c>
      <c r="J230" t="s">
        <v>1837</v>
      </c>
      <c r="K230" t="s">
        <v>1838</v>
      </c>
      <c r="L230">
        <v>1951801</v>
      </c>
      <c r="M230">
        <v>323592</v>
      </c>
      <c r="N230">
        <v>45203015</v>
      </c>
      <c r="O230" t="s">
        <v>1029</v>
      </c>
      <c r="Q230" t="s">
        <v>31</v>
      </c>
      <c r="R230" t="s">
        <v>32</v>
      </c>
      <c r="S230" t="s">
        <v>32</v>
      </c>
      <c r="U230" t="s">
        <v>879</v>
      </c>
      <c r="W230" t="s">
        <v>33</v>
      </c>
      <c r="X230">
        <v>14.65</v>
      </c>
      <c r="Y230">
        <v>1</v>
      </c>
      <c r="Z230">
        <v>91641000</v>
      </c>
      <c r="AA230">
        <v>1342540650</v>
      </c>
      <c r="AB230">
        <v>1</v>
      </c>
      <c r="AC230">
        <v>1.3259465929215299</v>
      </c>
      <c r="AF230">
        <v>121511071.721921</v>
      </c>
      <c r="AG230">
        <v>1780137200.72615</v>
      </c>
      <c r="AH230">
        <v>1.45275628995529E-4</v>
      </c>
      <c r="AI230">
        <v>-2.9158383035122502E-2</v>
      </c>
      <c r="AJ230">
        <v>-2.9158383035122502E-2</v>
      </c>
      <c r="AN230" s="28">
        <f>AH230</f>
        <v>1.45275628995529E-4</v>
      </c>
      <c r="AO230" t="str">
        <f>VLOOKUP(N230,'Proforma GICS Map'!$G$5:$H$345,2,FALSE)</f>
        <v>Electronic Components</v>
      </c>
      <c r="AP230" t="b">
        <v>0</v>
      </c>
      <c r="AQ230" t="s">
        <v>460</v>
      </c>
      <c r="AR230" s="30">
        <v>1.974400925618341E-4</v>
      </c>
      <c r="AS230" s="27">
        <f>ABS(AR230-AN230)</f>
        <v>5.2164463566305104E-5</v>
      </c>
    </row>
    <row r="231" spans="1:45" x14ac:dyDescent="0.25">
      <c r="A231" t="s">
        <v>2838</v>
      </c>
      <c r="B231" t="s">
        <v>2839</v>
      </c>
      <c r="C231" t="s">
        <v>2840</v>
      </c>
      <c r="D231">
        <v>20221128</v>
      </c>
      <c r="E231" t="s">
        <v>2631</v>
      </c>
      <c r="F231" t="s">
        <v>2632</v>
      </c>
      <c r="G231" t="s">
        <v>2633</v>
      </c>
      <c r="H231" t="s">
        <v>2634</v>
      </c>
      <c r="I231" t="s">
        <v>2635</v>
      </c>
      <c r="J231" t="s">
        <v>2636</v>
      </c>
      <c r="K231" t="s">
        <v>2637</v>
      </c>
      <c r="L231">
        <v>18746201</v>
      </c>
      <c r="M231">
        <v>280679</v>
      </c>
      <c r="N231">
        <v>45201020</v>
      </c>
      <c r="O231" t="s">
        <v>869</v>
      </c>
      <c r="Q231" t="s">
        <v>31</v>
      </c>
      <c r="R231" t="s">
        <v>32</v>
      </c>
      <c r="S231" t="s">
        <v>32</v>
      </c>
      <c r="U231" t="s">
        <v>912</v>
      </c>
      <c r="W231" t="s">
        <v>33</v>
      </c>
      <c r="X231">
        <v>292.77999999999997</v>
      </c>
      <c r="Y231">
        <v>1</v>
      </c>
      <c r="Z231">
        <v>60418000</v>
      </c>
      <c r="AA231">
        <v>17689182040</v>
      </c>
      <c r="AB231">
        <v>7.0000000000000007E-2</v>
      </c>
      <c r="AC231">
        <v>1.3259465929215299</v>
      </c>
      <c r="AF231">
        <v>5607772.8875793004</v>
      </c>
      <c r="AG231">
        <v>1641843746.02547</v>
      </c>
      <c r="AH231">
        <v>1.3398960642973401E-4</v>
      </c>
      <c r="AI231">
        <v>-4.42056583242655E-3</v>
      </c>
      <c r="AJ231">
        <v>-4.42056583242655E-3</v>
      </c>
      <c r="AN231" s="28">
        <f>AH231</f>
        <v>1.3398960642973401E-4</v>
      </c>
      <c r="AO231" t="str">
        <f>VLOOKUP(N231,'Proforma GICS Map'!$G$5:$H$345,2,FALSE)</f>
        <v>Communications Equipment</v>
      </c>
      <c r="AP231" t="b">
        <v>0</v>
      </c>
      <c r="AQ231" t="s">
        <v>460</v>
      </c>
      <c r="AR231" s="30">
        <v>1.8210157119075043E-4</v>
      </c>
      <c r="AS231" s="27">
        <f>ABS(AR231-AN231)</f>
        <v>4.8111964761016424E-5</v>
      </c>
    </row>
    <row r="232" spans="1:45" x14ac:dyDescent="0.25">
      <c r="A232" t="s">
        <v>2838</v>
      </c>
      <c r="B232" t="s">
        <v>2839</v>
      </c>
      <c r="C232" t="s">
        <v>2840</v>
      </c>
      <c r="D232">
        <v>20221128</v>
      </c>
      <c r="E232" t="s">
        <v>2421</v>
      </c>
      <c r="F232" t="s">
        <v>2422</v>
      </c>
      <c r="G232" t="s">
        <v>2423</v>
      </c>
      <c r="H232">
        <v>825690100</v>
      </c>
      <c r="I232" t="s">
        <v>2424</v>
      </c>
      <c r="J232" t="s">
        <v>2425</v>
      </c>
      <c r="K232" t="s">
        <v>2426</v>
      </c>
      <c r="L232">
        <v>338201</v>
      </c>
      <c r="M232">
        <v>307813</v>
      </c>
      <c r="N232">
        <v>50203010</v>
      </c>
      <c r="O232" t="s">
        <v>885</v>
      </c>
      <c r="Q232" t="s">
        <v>31</v>
      </c>
      <c r="R232" t="s">
        <v>32</v>
      </c>
      <c r="S232" t="s">
        <v>32</v>
      </c>
      <c r="U232" t="s">
        <v>879</v>
      </c>
      <c r="W232" t="s">
        <v>33</v>
      </c>
      <c r="X232">
        <v>50.96</v>
      </c>
      <c r="Y232">
        <v>1</v>
      </c>
      <c r="Z232">
        <v>35968000</v>
      </c>
      <c r="AA232">
        <v>1832929280</v>
      </c>
      <c r="AB232">
        <v>0.67</v>
      </c>
      <c r="AC232">
        <v>1.3259465929215299</v>
      </c>
      <c r="AF232">
        <v>31953403.526315</v>
      </c>
      <c r="AG232">
        <v>1628345443.70101</v>
      </c>
      <c r="AH232">
        <v>1.3288802034987601E-4</v>
      </c>
      <c r="AI232">
        <v>-3.32005312084993E-2</v>
      </c>
      <c r="AJ232">
        <v>-3.32005312084993E-2</v>
      </c>
      <c r="AN232" s="28">
        <f>AH232</f>
        <v>1.3288802034987601E-4</v>
      </c>
      <c r="AO232" t="str">
        <f>VLOOKUP(N232,'Proforma GICS Map'!$G$5:$H$345,2,FALSE)</f>
        <v>Interactive Media &amp; Services</v>
      </c>
      <c r="AP232" t="b">
        <v>0</v>
      </c>
      <c r="AQ232" t="s">
        <v>460</v>
      </c>
      <c r="AR232" s="30">
        <v>1.8060443599281131E-4</v>
      </c>
      <c r="AS232" s="27">
        <f>ABS(AR232-AN232)</f>
        <v>4.7716415642935301E-5</v>
      </c>
    </row>
    <row r="233" spans="1:45" x14ac:dyDescent="0.25">
      <c r="A233" t="s">
        <v>2838</v>
      </c>
      <c r="B233" t="s">
        <v>2839</v>
      </c>
      <c r="C233" t="s">
        <v>2840</v>
      </c>
      <c r="D233">
        <v>20221128</v>
      </c>
      <c r="E233" t="s">
        <v>1587</v>
      </c>
      <c r="F233" t="s">
        <v>1588</v>
      </c>
      <c r="G233" t="s">
        <v>1589</v>
      </c>
      <c r="H233" t="s">
        <v>1590</v>
      </c>
      <c r="I233" t="s">
        <v>1591</v>
      </c>
      <c r="J233" t="s">
        <v>1592</v>
      </c>
      <c r="K233" t="s">
        <v>1593</v>
      </c>
      <c r="L233">
        <v>2787401</v>
      </c>
      <c r="M233">
        <v>709612</v>
      </c>
      <c r="N233">
        <v>45103010</v>
      </c>
      <c r="O233" t="s">
        <v>885</v>
      </c>
      <c r="Q233" t="s">
        <v>43</v>
      </c>
      <c r="R233" t="s">
        <v>32</v>
      </c>
      <c r="S233" t="s">
        <v>32</v>
      </c>
      <c r="U233" t="s">
        <v>879</v>
      </c>
      <c r="W233" t="s">
        <v>33</v>
      </c>
      <c r="X233">
        <v>30.32</v>
      </c>
      <c r="Y233">
        <v>1</v>
      </c>
      <c r="Z233">
        <v>39733000</v>
      </c>
      <c r="AA233">
        <v>1204704560</v>
      </c>
      <c r="AB233">
        <v>1</v>
      </c>
      <c r="AC233">
        <v>1.3259465929215299</v>
      </c>
      <c r="AF233">
        <v>52683835.976551101</v>
      </c>
      <c r="AG233">
        <v>1597373906.8090301</v>
      </c>
      <c r="AH233">
        <v>1.3036045702436E-4</v>
      </c>
      <c r="AI233">
        <v>-1.7498379779649999E-2</v>
      </c>
      <c r="AJ233">
        <v>-1.7498379779649999E-2</v>
      </c>
      <c r="AN233" s="28">
        <f>AH233</f>
        <v>1.3036045702436E-4</v>
      </c>
      <c r="AO233" t="str">
        <f>VLOOKUP(N233,'Proforma GICS Map'!$G$5:$H$345,2,FALSE)</f>
        <v>Application Software</v>
      </c>
      <c r="AP233" t="b">
        <v>0</v>
      </c>
      <c r="AQ233" t="s">
        <v>460</v>
      </c>
      <c r="AR233" s="30">
        <v>1.7716929452829872E-4</v>
      </c>
      <c r="AS233" s="27">
        <f>ABS(AR233-AN233)</f>
        <v>4.6808837503938721E-5</v>
      </c>
    </row>
    <row r="234" spans="1:45" x14ac:dyDescent="0.25">
      <c r="A234" t="s">
        <v>2838</v>
      </c>
      <c r="B234" t="s">
        <v>2839</v>
      </c>
      <c r="C234" t="s">
        <v>2840</v>
      </c>
      <c r="D234">
        <v>20221128</v>
      </c>
      <c r="E234" t="s">
        <v>1759</v>
      </c>
      <c r="F234" t="s">
        <v>1760</v>
      </c>
      <c r="G234" t="s">
        <v>1761</v>
      </c>
      <c r="H234" t="s">
        <v>1762</v>
      </c>
      <c r="I234" t="s">
        <v>1763</v>
      </c>
      <c r="J234" t="s">
        <v>1764</v>
      </c>
      <c r="K234" t="s">
        <v>1765</v>
      </c>
      <c r="L234">
        <v>17725701</v>
      </c>
      <c r="M234">
        <v>46594</v>
      </c>
      <c r="N234">
        <v>45201020</v>
      </c>
      <c r="O234" t="s">
        <v>898</v>
      </c>
      <c r="Q234" t="s">
        <v>43</v>
      </c>
      <c r="R234" t="s">
        <v>32</v>
      </c>
      <c r="S234" t="s">
        <v>32</v>
      </c>
      <c r="U234" t="s">
        <v>879</v>
      </c>
      <c r="W234" t="s">
        <v>33</v>
      </c>
      <c r="X234">
        <v>6.37</v>
      </c>
      <c r="Y234">
        <v>1</v>
      </c>
      <c r="Z234">
        <v>216934000</v>
      </c>
      <c r="AA234">
        <v>1381869580</v>
      </c>
      <c r="AB234">
        <v>0.87</v>
      </c>
      <c r="AC234">
        <v>1.3259465929215299</v>
      </c>
      <c r="AF234">
        <v>250249321.42429</v>
      </c>
      <c r="AG234">
        <v>1594088177.4727199</v>
      </c>
      <c r="AH234">
        <v>1.3009231117816101E-4</v>
      </c>
      <c r="AI234">
        <v>-0.02</v>
      </c>
      <c r="AJ234">
        <v>-0.02</v>
      </c>
      <c r="AN234" s="28">
        <f>AH234</f>
        <v>1.3009231117816101E-4</v>
      </c>
      <c r="AO234" t="str">
        <f>VLOOKUP(N234,'Proforma GICS Map'!$G$5:$H$345,2,FALSE)</f>
        <v>Communications Equipment</v>
      </c>
      <c r="AP234" t="b">
        <v>0</v>
      </c>
      <c r="AQ234" t="s">
        <v>460</v>
      </c>
      <c r="AR234" s="30">
        <v>1.7680486491914937E-4</v>
      </c>
      <c r="AS234" s="27">
        <f>ABS(AR234-AN234)</f>
        <v>4.6712553740988361E-5</v>
      </c>
    </row>
    <row r="235" spans="1:45" x14ac:dyDescent="0.25">
      <c r="A235" t="s">
        <v>2838</v>
      </c>
      <c r="B235" t="s">
        <v>2839</v>
      </c>
      <c r="C235" t="s">
        <v>2840</v>
      </c>
      <c r="D235">
        <v>20221128</v>
      </c>
      <c r="E235" t="s">
        <v>872</v>
      </c>
      <c r="F235" t="s">
        <v>873</v>
      </c>
      <c r="G235" t="s">
        <v>874</v>
      </c>
      <c r="H235" t="s">
        <v>875</v>
      </c>
      <c r="I235" t="s">
        <v>876</v>
      </c>
      <c r="J235">
        <v>2889768</v>
      </c>
      <c r="K235" t="s">
        <v>877</v>
      </c>
      <c r="L235">
        <v>1489801</v>
      </c>
      <c r="M235">
        <v>12401</v>
      </c>
      <c r="N235">
        <v>20106020</v>
      </c>
      <c r="O235" t="s">
        <v>878</v>
      </c>
      <c r="Q235" t="s">
        <v>31</v>
      </c>
      <c r="R235" t="s">
        <v>32</v>
      </c>
      <c r="S235" t="s">
        <v>32</v>
      </c>
      <c r="U235" t="s">
        <v>879</v>
      </c>
      <c r="W235" t="s">
        <v>33</v>
      </c>
      <c r="X235">
        <v>9.1300000000000008</v>
      </c>
      <c r="Y235">
        <v>1</v>
      </c>
      <c r="Z235">
        <v>130281000</v>
      </c>
      <c r="AA235">
        <v>1189465530</v>
      </c>
      <c r="AB235">
        <v>1</v>
      </c>
      <c r="AC235">
        <v>1.3259465929215299</v>
      </c>
      <c r="AF235">
        <v>172745648.072409</v>
      </c>
      <c r="AG235">
        <v>1577167766.9010999</v>
      </c>
      <c r="AH235">
        <v>1.28711449473988E-4</v>
      </c>
      <c r="AI235">
        <v>-6.2628336755646802E-2</v>
      </c>
      <c r="AJ235">
        <v>-6.2628336755646802E-2</v>
      </c>
      <c r="AN235" s="28">
        <f>AH235</f>
        <v>1.28711449473988E-4</v>
      </c>
      <c r="AO235" t="str">
        <f>VLOOKUP(N235,'Proforma GICS Map'!$G$5:$H$345,2,FALSE)</f>
        <v>Industrial Machinery &amp; Supplies &amp; Components (New Name)</v>
      </c>
      <c r="AP235" t="b">
        <v>1</v>
      </c>
      <c r="AQ235" t="s">
        <v>460</v>
      </c>
      <c r="AR235" s="30">
        <v>1.749281739382052E-4</v>
      </c>
      <c r="AS235" s="27">
        <f>ABS(AR235-AN235)</f>
        <v>4.6216724464217206E-5</v>
      </c>
    </row>
    <row r="236" spans="1:45" x14ac:dyDescent="0.25">
      <c r="A236" t="s">
        <v>2838</v>
      </c>
      <c r="B236" t="s">
        <v>2839</v>
      </c>
      <c r="C236" t="s">
        <v>2840</v>
      </c>
      <c r="D236">
        <v>20221128</v>
      </c>
      <c r="E236" t="s">
        <v>1263</v>
      </c>
      <c r="F236" t="s">
        <v>1264</v>
      </c>
      <c r="G236" t="s">
        <v>1265</v>
      </c>
      <c r="H236">
        <v>141788109</v>
      </c>
      <c r="I236" t="s">
        <v>1266</v>
      </c>
      <c r="J236" t="s">
        <v>1267</v>
      </c>
      <c r="K236" t="s">
        <v>1268</v>
      </c>
      <c r="L236">
        <v>3254101</v>
      </c>
      <c r="M236">
        <v>763242</v>
      </c>
      <c r="N236">
        <v>50203010</v>
      </c>
      <c r="O236" t="s">
        <v>870</v>
      </c>
      <c r="Q236" t="s">
        <v>43</v>
      </c>
      <c r="R236" t="s">
        <v>32</v>
      </c>
      <c r="S236" t="s">
        <v>32</v>
      </c>
      <c r="U236" t="s">
        <v>879</v>
      </c>
      <c r="W236" t="s">
        <v>33</v>
      </c>
      <c r="X236">
        <v>12.34</v>
      </c>
      <c r="Y236">
        <v>1</v>
      </c>
      <c r="Z236">
        <v>102466000</v>
      </c>
      <c r="AA236">
        <v>1264430440</v>
      </c>
      <c r="AB236">
        <v>0.91</v>
      </c>
      <c r="AC236">
        <v>1.3259465929215299</v>
      </c>
      <c r="AF236">
        <v>123636643.66717</v>
      </c>
      <c r="AG236">
        <v>1525676182.85288</v>
      </c>
      <c r="AH236">
        <v>1.2450926086879E-4</v>
      </c>
      <c r="AI236">
        <v>-4.7839506172839497E-2</v>
      </c>
      <c r="AJ236">
        <v>-4.7839506172839497E-2</v>
      </c>
      <c r="AN236" s="28">
        <f>AH236</f>
        <v>1.2450926086879E-4</v>
      </c>
      <c r="AO236" t="str">
        <f>VLOOKUP(N236,'Proforma GICS Map'!$G$5:$H$345,2,FALSE)</f>
        <v>Interactive Media &amp; Services</v>
      </c>
      <c r="AP236" t="b">
        <v>0</v>
      </c>
      <c r="AQ236" t="s">
        <v>460</v>
      </c>
      <c r="AR236" s="30">
        <v>1.6921709553565961E-4</v>
      </c>
      <c r="AS236" s="27">
        <f>ABS(AR236-AN236)</f>
        <v>4.4707834666869614E-5</v>
      </c>
    </row>
    <row r="237" spans="1:45" x14ac:dyDescent="0.25">
      <c r="A237" t="s">
        <v>2838</v>
      </c>
      <c r="B237" t="s">
        <v>2839</v>
      </c>
      <c r="C237" t="s">
        <v>2840</v>
      </c>
      <c r="D237">
        <v>20221128</v>
      </c>
      <c r="E237" t="s">
        <v>1269</v>
      </c>
      <c r="F237" t="s">
        <v>1270</v>
      </c>
      <c r="G237" t="s">
        <v>1271</v>
      </c>
      <c r="H237" t="s">
        <v>1272</v>
      </c>
      <c r="I237" t="s">
        <v>1273</v>
      </c>
      <c r="J237">
        <v>2262659</v>
      </c>
      <c r="K237" t="s">
        <v>1274</v>
      </c>
      <c r="L237">
        <v>11215801</v>
      </c>
      <c r="M237">
        <v>26373</v>
      </c>
      <c r="N237">
        <v>45203020</v>
      </c>
      <c r="O237" t="s">
        <v>1029</v>
      </c>
      <c r="Q237" t="s">
        <v>31</v>
      </c>
      <c r="R237" t="s">
        <v>41</v>
      </c>
      <c r="S237" t="s">
        <v>32</v>
      </c>
      <c r="W237" t="s">
        <v>33</v>
      </c>
      <c r="X237">
        <v>10.96</v>
      </c>
      <c r="Y237">
        <v>1</v>
      </c>
      <c r="Z237">
        <v>104581000</v>
      </c>
      <c r="AA237">
        <v>1146207760</v>
      </c>
      <c r="AB237">
        <v>1</v>
      </c>
      <c r="AC237">
        <v>1.3259465929215299</v>
      </c>
      <c r="AF237">
        <v>138668820.63432601</v>
      </c>
      <c r="AG237">
        <v>1519810274.15221</v>
      </c>
      <c r="AH237">
        <v>1.2403054856741701E-4</v>
      </c>
      <c r="AI237">
        <v>-2.5777777777777702E-2</v>
      </c>
      <c r="AJ237">
        <v>-2.5777777777777702E-2</v>
      </c>
      <c r="AN237" s="28">
        <f>AH237</f>
        <v>1.2403054856741701E-4</v>
      </c>
      <c r="AO237" t="str">
        <f>VLOOKUP(N237,'Proforma GICS Map'!$G$5:$H$345,2,FALSE)</f>
        <v>Electronic Manufacturing Services</v>
      </c>
      <c r="AP237" t="b">
        <v>0</v>
      </c>
      <c r="AQ237" t="s">
        <v>460</v>
      </c>
      <c r="AR237" s="30">
        <v>1.6856649087645316E-4</v>
      </c>
      <c r="AS237" s="27">
        <f>ABS(AR237-AN237)</f>
        <v>4.4535942309036145E-5</v>
      </c>
    </row>
    <row r="238" spans="1:45" x14ac:dyDescent="0.25">
      <c r="A238" t="s">
        <v>2838</v>
      </c>
      <c r="B238" t="s">
        <v>2839</v>
      </c>
      <c r="C238" t="s">
        <v>2840</v>
      </c>
      <c r="D238">
        <v>20221128</v>
      </c>
      <c r="E238" t="s">
        <v>935</v>
      </c>
      <c r="F238" t="s">
        <v>936</v>
      </c>
      <c r="G238" t="s">
        <v>937</v>
      </c>
      <c r="H238" t="s">
        <v>938</v>
      </c>
      <c r="I238" t="s">
        <v>939</v>
      </c>
      <c r="J238" t="s">
        <v>940</v>
      </c>
      <c r="K238" t="s">
        <v>941</v>
      </c>
      <c r="L238">
        <v>15615301</v>
      </c>
      <c r="M238">
        <v>40657</v>
      </c>
      <c r="N238">
        <v>45103020</v>
      </c>
      <c r="O238" t="s">
        <v>885</v>
      </c>
      <c r="Q238" t="s">
        <v>43</v>
      </c>
      <c r="R238" t="s">
        <v>32</v>
      </c>
      <c r="S238" t="s">
        <v>32</v>
      </c>
      <c r="U238" t="s">
        <v>879</v>
      </c>
      <c r="W238" t="s">
        <v>33</v>
      </c>
      <c r="X238">
        <v>10.35</v>
      </c>
      <c r="Y238">
        <v>1</v>
      </c>
      <c r="Z238">
        <v>104195000</v>
      </c>
      <c r="AA238">
        <v>1078418250</v>
      </c>
      <c r="AB238">
        <v>1</v>
      </c>
      <c r="AC238">
        <v>1.3259465929215299</v>
      </c>
      <c r="AF238">
        <v>138157005.24945799</v>
      </c>
      <c r="AG238">
        <v>1429925004.3318901</v>
      </c>
      <c r="AH238">
        <v>1.16695080770186E-4</v>
      </c>
      <c r="AI238">
        <v>8.7719298245613996E-3</v>
      </c>
      <c r="AJ238">
        <v>8.7719298245613996E-3</v>
      </c>
      <c r="AN238" s="28">
        <f>AH238</f>
        <v>1.16695080770186E-4</v>
      </c>
      <c r="AO238" t="str">
        <f>VLOOKUP(N238,'Proforma GICS Map'!$G$5:$H$345,2,FALSE)</f>
        <v>Systems Software</v>
      </c>
      <c r="AP238" t="b">
        <v>1</v>
      </c>
      <c r="AQ238" t="s">
        <v>460</v>
      </c>
      <c r="AR238" s="30">
        <v>1.5859705931464433E-4</v>
      </c>
      <c r="AS238" s="27">
        <f>ABS(AR238-AN238)</f>
        <v>4.1901978544458331E-5</v>
      </c>
    </row>
    <row r="239" spans="1:45" x14ac:dyDescent="0.25">
      <c r="A239" t="s">
        <v>2838</v>
      </c>
      <c r="B239" t="s">
        <v>2839</v>
      </c>
      <c r="C239" t="s">
        <v>2840</v>
      </c>
      <c r="D239">
        <v>20221128</v>
      </c>
      <c r="E239" t="s">
        <v>2272</v>
      </c>
      <c r="F239" t="s">
        <v>2273</v>
      </c>
      <c r="G239" t="s">
        <v>2274</v>
      </c>
      <c r="H239">
        <v>747601201</v>
      </c>
      <c r="I239" t="s">
        <v>2275</v>
      </c>
      <c r="J239" t="s">
        <v>2276</v>
      </c>
      <c r="K239" t="s">
        <v>2277</v>
      </c>
      <c r="L239">
        <v>3432602</v>
      </c>
      <c r="M239">
        <v>8177019</v>
      </c>
      <c r="N239">
        <v>45103010</v>
      </c>
      <c r="O239" t="s">
        <v>885</v>
      </c>
      <c r="Q239" t="s">
        <v>43</v>
      </c>
      <c r="R239" t="s">
        <v>32</v>
      </c>
      <c r="S239" t="s">
        <v>32</v>
      </c>
      <c r="U239" t="s">
        <v>879</v>
      </c>
      <c r="W239" t="s">
        <v>33</v>
      </c>
      <c r="X239">
        <v>9.77</v>
      </c>
      <c r="Y239">
        <v>1</v>
      </c>
      <c r="Z239">
        <v>162399000</v>
      </c>
      <c r="AA239">
        <v>1586638230</v>
      </c>
      <c r="AB239">
        <v>0.66</v>
      </c>
      <c r="AC239">
        <v>1.3259465929215299</v>
      </c>
      <c r="AF239">
        <v>142119384.490949</v>
      </c>
      <c r="AG239">
        <v>1388506386.4765799</v>
      </c>
      <c r="AH239">
        <v>1.13314939195366E-4</v>
      </c>
      <c r="AI239">
        <v>-2.68924302788844E-2</v>
      </c>
      <c r="AJ239">
        <v>-2.68924302788844E-2</v>
      </c>
      <c r="AN239" s="28">
        <f>AH239</f>
        <v>1.13314939195366E-4</v>
      </c>
      <c r="AO239" t="str">
        <f>VLOOKUP(N239,'Proforma GICS Map'!$G$5:$H$345,2,FALSE)</f>
        <v>Application Software</v>
      </c>
      <c r="AP239" t="b">
        <v>0</v>
      </c>
      <c r="AQ239" t="s">
        <v>460</v>
      </c>
      <c r="AR239" s="30">
        <v>1.5400320231317202E-4</v>
      </c>
      <c r="AS239" s="27">
        <f>ABS(AR239-AN239)</f>
        <v>4.0688263117806013E-5</v>
      </c>
    </row>
    <row r="240" spans="1:45" x14ac:dyDescent="0.25">
      <c r="A240" t="s">
        <v>2838</v>
      </c>
      <c r="B240" t="s">
        <v>2839</v>
      </c>
      <c r="C240" t="s">
        <v>2840</v>
      </c>
      <c r="D240">
        <v>20221128</v>
      </c>
      <c r="E240" t="s">
        <v>1212</v>
      </c>
      <c r="F240" t="s">
        <v>1213</v>
      </c>
      <c r="G240" t="s">
        <v>1214</v>
      </c>
      <c r="H240" t="s">
        <v>1215</v>
      </c>
      <c r="I240" t="s">
        <v>1216</v>
      </c>
      <c r="J240" t="s">
        <v>1217</v>
      </c>
      <c r="K240" t="s">
        <v>1218</v>
      </c>
      <c r="L240">
        <v>3751701</v>
      </c>
      <c r="M240">
        <v>8175604</v>
      </c>
      <c r="N240">
        <v>45103010</v>
      </c>
      <c r="O240" t="s">
        <v>885</v>
      </c>
      <c r="Q240" t="s">
        <v>31</v>
      </c>
      <c r="R240" t="s">
        <v>32</v>
      </c>
      <c r="S240" t="s">
        <v>32</v>
      </c>
      <c r="U240" t="s">
        <v>879</v>
      </c>
      <c r="W240" t="s">
        <v>33</v>
      </c>
      <c r="X240">
        <v>12.38</v>
      </c>
      <c r="Y240">
        <v>1</v>
      </c>
      <c r="Z240">
        <v>102725000</v>
      </c>
      <c r="AA240">
        <v>1271735500</v>
      </c>
      <c r="AB240">
        <v>0.8</v>
      </c>
      <c r="AC240">
        <v>1.3259465929215299</v>
      </c>
      <c r="AF240">
        <v>108966291.006291</v>
      </c>
      <c r="AG240">
        <v>1349002682.6578801</v>
      </c>
      <c r="AH240">
        <v>1.1009107228355E-4</v>
      </c>
      <c r="AI240">
        <v>-1.8239492466296501E-2</v>
      </c>
      <c r="AJ240">
        <v>-1.8239492466296501E-2</v>
      </c>
      <c r="AN240" s="28">
        <f>AH240</f>
        <v>1.1009107228355E-4</v>
      </c>
      <c r="AO240" t="str">
        <f>VLOOKUP(N240,'Proforma GICS Map'!$G$5:$H$345,2,FALSE)</f>
        <v>Application Software</v>
      </c>
      <c r="AP240" t="b">
        <v>0</v>
      </c>
      <c r="AQ240" t="s">
        <v>460</v>
      </c>
      <c r="AR240" s="30">
        <v>1.4962173388741434E-4</v>
      </c>
      <c r="AS240" s="27">
        <f>ABS(AR240-AN240)</f>
        <v>3.9530661603864341E-5</v>
      </c>
    </row>
    <row r="241" spans="1:45" x14ac:dyDescent="0.25">
      <c r="A241" t="s">
        <v>2838</v>
      </c>
      <c r="B241" t="s">
        <v>2839</v>
      </c>
      <c r="C241" t="s">
        <v>2840</v>
      </c>
      <c r="D241">
        <v>20221128</v>
      </c>
      <c r="E241" t="s">
        <v>1122</v>
      </c>
      <c r="F241" t="s">
        <v>1123</v>
      </c>
      <c r="G241" t="s">
        <v>1124</v>
      </c>
      <c r="H241" t="s">
        <v>1125</v>
      </c>
      <c r="I241" t="s">
        <v>1126</v>
      </c>
      <c r="J241">
        <v>2090816</v>
      </c>
      <c r="K241" t="s">
        <v>1127</v>
      </c>
      <c r="L241">
        <v>2308401</v>
      </c>
      <c r="M241">
        <v>12454</v>
      </c>
      <c r="N241">
        <v>45203020</v>
      </c>
      <c r="O241" t="s">
        <v>1029</v>
      </c>
      <c r="Q241" t="s">
        <v>31</v>
      </c>
      <c r="R241" t="s">
        <v>32</v>
      </c>
      <c r="S241" t="s">
        <v>32</v>
      </c>
      <c r="U241" t="s">
        <v>879</v>
      </c>
      <c r="W241" t="s">
        <v>33</v>
      </c>
      <c r="X241">
        <v>27.99</v>
      </c>
      <c r="Y241">
        <v>1</v>
      </c>
      <c r="Z241">
        <v>35160000</v>
      </c>
      <c r="AA241">
        <v>984128400</v>
      </c>
      <c r="AB241">
        <v>1</v>
      </c>
      <c r="AC241">
        <v>1.3259465929215299</v>
      </c>
      <c r="AF241">
        <v>46620282.207120903</v>
      </c>
      <c r="AG241">
        <v>1304901698.9773099</v>
      </c>
      <c r="AH241">
        <v>1.0649202489501E-4</v>
      </c>
      <c r="AI241">
        <v>-1.96147110332749E-2</v>
      </c>
      <c r="AJ241">
        <v>-1.96147110332749E-2</v>
      </c>
      <c r="AN241" s="28">
        <f>AH241</f>
        <v>1.0649202489501E-4</v>
      </c>
      <c r="AO241" t="str">
        <f>VLOOKUP(N241,'Proforma GICS Map'!$G$5:$H$345,2,FALSE)</f>
        <v>Electronic Manufacturing Services</v>
      </c>
      <c r="AP241" t="b">
        <v>0</v>
      </c>
      <c r="AQ241" t="s">
        <v>460</v>
      </c>
      <c r="AR241" s="30">
        <v>1.4473036804414801E-4</v>
      </c>
      <c r="AS241" s="27">
        <f>ABS(AR241-AN241)</f>
        <v>3.8238343149138006E-5</v>
      </c>
    </row>
    <row r="242" spans="1:45" x14ac:dyDescent="0.25">
      <c r="A242" t="s">
        <v>2838</v>
      </c>
      <c r="B242" t="s">
        <v>2839</v>
      </c>
      <c r="C242" t="s">
        <v>2840</v>
      </c>
      <c r="D242">
        <v>20221128</v>
      </c>
      <c r="E242" t="s">
        <v>1372</v>
      </c>
      <c r="F242" t="s">
        <v>1373</v>
      </c>
      <c r="G242" t="s">
        <v>1374</v>
      </c>
      <c r="H242" t="s">
        <v>1375</v>
      </c>
      <c r="I242" t="s">
        <v>1376</v>
      </c>
      <c r="J242" t="s">
        <v>1377</v>
      </c>
      <c r="K242" t="s">
        <v>1378</v>
      </c>
      <c r="L242">
        <v>3978701</v>
      </c>
      <c r="M242">
        <v>8184983</v>
      </c>
      <c r="N242">
        <v>45103010</v>
      </c>
      <c r="O242" t="s">
        <v>870</v>
      </c>
      <c r="Q242" t="s">
        <v>43</v>
      </c>
      <c r="R242" t="s">
        <v>32</v>
      </c>
      <c r="S242" t="s">
        <v>32</v>
      </c>
      <c r="U242" t="s">
        <v>879</v>
      </c>
      <c r="W242" t="s">
        <v>33</v>
      </c>
      <c r="X242">
        <v>55.73</v>
      </c>
      <c r="Y242">
        <v>1</v>
      </c>
      <c r="Z242">
        <v>19827000</v>
      </c>
      <c r="AA242">
        <v>1104958710</v>
      </c>
      <c r="AB242">
        <v>0.89</v>
      </c>
      <c r="AC242">
        <v>1.3259465929215299</v>
      </c>
      <c r="AF242">
        <v>23397693.357091099</v>
      </c>
      <c r="AG242">
        <v>1303953450.7906799</v>
      </c>
      <c r="AH242">
        <v>1.0641463908918601E-4</v>
      </c>
      <c r="AI242">
        <v>-8.9637863033345197E-4</v>
      </c>
      <c r="AJ242">
        <v>-8.9637863033345197E-4</v>
      </c>
      <c r="AN242" s="28">
        <f>AH242</f>
        <v>1.0641463908918601E-4</v>
      </c>
      <c r="AO242" t="str">
        <f>VLOOKUP(N242,'Proforma GICS Map'!$G$5:$H$345,2,FALSE)</f>
        <v>Application Software</v>
      </c>
      <c r="AP242" t="b">
        <v>0</v>
      </c>
      <c r="AQ242" t="s">
        <v>460</v>
      </c>
      <c r="AR242" s="30">
        <v>1.4462519513406931E-4</v>
      </c>
      <c r="AS242" s="27">
        <f>ABS(AR242-AN242)</f>
        <v>3.8210556044883303E-5</v>
      </c>
    </row>
    <row r="243" spans="1:45" x14ac:dyDescent="0.25">
      <c r="A243" t="s">
        <v>2838</v>
      </c>
      <c r="B243" t="s">
        <v>2839</v>
      </c>
      <c r="C243" t="s">
        <v>2840</v>
      </c>
      <c r="D243">
        <v>20221128</v>
      </c>
      <c r="E243" t="s">
        <v>1519</v>
      </c>
      <c r="F243" t="s">
        <v>1520</v>
      </c>
      <c r="G243" t="s">
        <v>1521</v>
      </c>
      <c r="H243" t="s">
        <v>1522</v>
      </c>
      <c r="I243" t="s">
        <v>1523</v>
      </c>
      <c r="J243" t="s">
        <v>1524</v>
      </c>
      <c r="K243" t="s">
        <v>1525</v>
      </c>
      <c r="L243">
        <v>3629903</v>
      </c>
      <c r="M243">
        <v>8178768</v>
      </c>
      <c r="N243">
        <v>45103010</v>
      </c>
      <c r="O243" t="s">
        <v>885</v>
      </c>
      <c r="Q243" t="s">
        <v>31</v>
      </c>
      <c r="R243" t="s">
        <v>32</v>
      </c>
      <c r="S243" t="s">
        <v>32</v>
      </c>
      <c r="U243" t="s">
        <v>879</v>
      </c>
      <c r="W243" t="s">
        <v>33</v>
      </c>
      <c r="X243">
        <v>5.67</v>
      </c>
      <c r="Y243">
        <v>1</v>
      </c>
      <c r="Z243">
        <v>301919000</v>
      </c>
      <c r="AA243">
        <v>1711880730</v>
      </c>
      <c r="AB243">
        <v>0.56999999999999995</v>
      </c>
      <c r="AC243">
        <v>1.3259465929215299</v>
      </c>
      <c r="AF243">
        <v>228187227.55131599</v>
      </c>
      <c r="AG243">
        <v>1293821580.21596</v>
      </c>
      <c r="AH243">
        <v>1.0558778491747201E-4</v>
      </c>
      <c r="AI243">
        <v>-2.5773195876288599E-2</v>
      </c>
      <c r="AJ243">
        <v>-2.5773195876288599E-2</v>
      </c>
      <c r="AN243" s="28">
        <f>AH243</f>
        <v>1.0558778491747201E-4</v>
      </c>
      <c r="AO243" t="str">
        <f>VLOOKUP(N243,'Proforma GICS Map'!$G$5:$H$345,2,FALSE)</f>
        <v>Application Software</v>
      </c>
      <c r="AP243" t="b">
        <v>0</v>
      </c>
      <c r="AQ243" t="s">
        <v>460</v>
      </c>
      <c r="AR243" s="30">
        <v>1.4350144048005654E-4</v>
      </c>
      <c r="AS243" s="27">
        <f>ABS(AR243-AN243)</f>
        <v>3.7913655562584538E-5</v>
      </c>
    </row>
    <row r="244" spans="1:45" x14ac:dyDescent="0.25">
      <c r="A244" t="s">
        <v>2838</v>
      </c>
      <c r="B244" t="s">
        <v>2839</v>
      </c>
      <c r="C244" t="s">
        <v>2840</v>
      </c>
      <c r="D244">
        <v>20221128</v>
      </c>
      <c r="E244" t="s">
        <v>1622</v>
      </c>
      <c r="F244" t="s">
        <v>1623</v>
      </c>
      <c r="G244" t="s">
        <v>1624</v>
      </c>
      <c r="H244" t="s">
        <v>1625</v>
      </c>
      <c r="I244" t="s">
        <v>1626</v>
      </c>
      <c r="J244" t="s">
        <v>1627</v>
      </c>
      <c r="K244" t="s">
        <v>1628</v>
      </c>
      <c r="L244">
        <v>3512001</v>
      </c>
      <c r="M244">
        <v>8029963</v>
      </c>
      <c r="N244">
        <v>45102030</v>
      </c>
      <c r="O244" t="s">
        <v>870</v>
      </c>
      <c r="Q244" t="s">
        <v>31</v>
      </c>
      <c r="R244" t="s">
        <v>32</v>
      </c>
      <c r="S244" t="s">
        <v>32</v>
      </c>
      <c r="U244" t="s">
        <v>879</v>
      </c>
      <c r="W244" t="s">
        <v>33</v>
      </c>
      <c r="X244">
        <v>8.7200000000000006</v>
      </c>
      <c r="Y244">
        <v>1</v>
      </c>
      <c r="Z244">
        <v>122200000</v>
      </c>
      <c r="AA244">
        <v>1065584000</v>
      </c>
      <c r="AB244">
        <v>0.91</v>
      </c>
      <c r="AC244">
        <v>1.3259465929215299</v>
      </c>
      <c r="AF244">
        <v>147447913.026059</v>
      </c>
      <c r="AG244">
        <v>1285745801.58724</v>
      </c>
      <c r="AH244">
        <v>1.0492872682945601E-4</v>
      </c>
      <c r="AI244">
        <v>1.9883040935672499E-2</v>
      </c>
      <c r="AJ244">
        <v>1.9883040935672499E-2</v>
      </c>
      <c r="AN244" s="28">
        <f>AH244</f>
        <v>1.0492872682945601E-4</v>
      </c>
      <c r="AO244" t="str">
        <f>VLOOKUP(N244,'Proforma GICS Map'!$G$5:$H$345,2,FALSE)</f>
        <v>Internet Services &amp; Infrastructure</v>
      </c>
      <c r="AP244" t="b">
        <v>0</v>
      </c>
      <c r="AQ244" t="s">
        <v>460</v>
      </c>
      <c r="AR244" s="30">
        <v>1.4260573284622153E-4</v>
      </c>
      <c r="AS244" s="27">
        <f>ABS(AR244-AN244)</f>
        <v>3.7677006016765521E-5</v>
      </c>
    </row>
    <row r="245" spans="1:45" x14ac:dyDescent="0.25">
      <c r="A245" t="s">
        <v>2838</v>
      </c>
      <c r="B245" t="s">
        <v>2839</v>
      </c>
      <c r="C245" t="s">
        <v>2840</v>
      </c>
      <c r="D245">
        <v>20221128</v>
      </c>
      <c r="E245" t="s">
        <v>1997</v>
      </c>
      <c r="F245" t="s">
        <v>1998</v>
      </c>
      <c r="G245" t="s">
        <v>1999</v>
      </c>
      <c r="H245" t="s">
        <v>2000</v>
      </c>
      <c r="I245" t="s">
        <v>2001</v>
      </c>
      <c r="J245" t="s">
        <v>2002</v>
      </c>
      <c r="K245" t="s">
        <v>2003</v>
      </c>
      <c r="L245">
        <v>3414001</v>
      </c>
      <c r="M245">
        <v>822648</v>
      </c>
      <c r="N245">
        <v>45103010</v>
      </c>
      <c r="O245" t="s">
        <v>885</v>
      </c>
      <c r="Q245" t="s">
        <v>43</v>
      </c>
      <c r="R245" t="s">
        <v>32</v>
      </c>
      <c r="S245" t="s">
        <v>32</v>
      </c>
      <c r="U245" t="s">
        <v>879</v>
      </c>
      <c r="W245" t="s">
        <v>33</v>
      </c>
      <c r="X245">
        <v>7.6</v>
      </c>
      <c r="Y245">
        <v>1</v>
      </c>
      <c r="Z245">
        <v>147616000</v>
      </c>
      <c r="AA245">
        <v>1121881600</v>
      </c>
      <c r="AB245">
        <v>0.86</v>
      </c>
      <c r="AC245">
        <v>1.3259465929215299</v>
      </c>
      <c r="AF245">
        <v>168328601.744205</v>
      </c>
      <c r="AG245">
        <v>1279297373.25596</v>
      </c>
      <c r="AH245">
        <v>1.04402475548669E-4</v>
      </c>
      <c r="AI245">
        <v>1.0638297872340399E-2</v>
      </c>
      <c r="AJ245">
        <v>1.0638297872340399E-2</v>
      </c>
      <c r="AN245" s="28">
        <f>AH245</f>
        <v>1.04402475548669E-4</v>
      </c>
      <c r="AO245" t="str">
        <f>VLOOKUP(N245,'Proforma GICS Map'!$G$5:$H$345,2,FALSE)</f>
        <v>Application Software</v>
      </c>
      <c r="AP245" t="b">
        <v>0</v>
      </c>
      <c r="AQ245" t="s">
        <v>460</v>
      </c>
      <c r="AR245" s="30">
        <v>1.4189051927387071E-4</v>
      </c>
      <c r="AS245" s="27">
        <f>ABS(AR245-AN245)</f>
        <v>3.7488043725201713E-5</v>
      </c>
    </row>
    <row r="246" spans="1:45" x14ac:dyDescent="0.25">
      <c r="A246" t="s">
        <v>2838</v>
      </c>
      <c r="B246" t="s">
        <v>2839</v>
      </c>
      <c r="C246" t="s">
        <v>2840</v>
      </c>
      <c r="D246">
        <v>20221128</v>
      </c>
      <c r="E246" t="s">
        <v>1087</v>
      </c>
      <c r="F246" t="s">
        <v>1088</v>
      </c>
      <c r="G246" t="s">
        <v>1089</v>
      </c>
      <c r="H246" t="s">
        <v>1090</v>
      </c>
      <c r="I246" t="s">
        <v>1091</v>
      </c>
      <c r="J246">
        <v>2065870</v>
      </c>
      <c r="K246" t="s">
        <v>1092</v>
      </c>
      <c r="L246">
        <v>2792501</v>
      </c>
      <c r="M246">
        <v>9894</v>
      </c>
      <c r="N246">
        <v>45202030</v>
      </c>
      <c r="O246" t="s">
        <v>1047</v>
      </c>
      <c r="Q246" t="s">
        <v>43</v>
      </c>
      <c r="R246" t="s">
        <v>32</v>
      </c>
      <c r="S246" t="s">
        <v>32</v>
      </c>
      <c r="U246" t="s">
        <v>879</v>
      </c>
      <c r="W246" t="s">
        <v>33</v>
      </c>
      <c r="X246">
        <v>27.72</v>
      </c>
      <c r="Y246">
        <v>1</v>
      </c>
      <c r="Z246">
        <v>44638000</v>
      </c>
      <c r="AA246">
        <v>1237365360</v>
      </c>
      <c r="AB246">
        <v>0.76</v>
      </c>
      <c r="AC246">
        <v>1.3259465929215299</v>
      </c>
      <c r="AF246">
        <v>44982579.051271699</v>
      </c>
      <c r="AG246">
        <v>1246917091.30125</v>
      </c>
      <c r="AH246">
        <v>1.01759945621141E-4</v>
      </c>
      <c r="AI246">
        <v>-1.3523131672597799E-2</v>
      </c>
      <c r="AJ246">
        <v>-1.3523131672597799E-2</v>
      </c>
      <c r="AN246" s="28">
        <f>AH246</f>
        <v>1.01759945621141E-4</v>
      </c>
      <c r="AO246" t="str">
        <f>VLOOKUP(N246,'Proforma GICS Map'!$G$5:$H$345,2,FALSE)</f>
        <v>Technology Hardware, Storage &amp; Peripherals</v>
      </c>
      <c r="AP246" t="b">
        <v>1</v>
      </c>
      <c r="AQ246" t="s">
        <v>460</v>
      </c>
      <c r="AR246" s="30">
        <v>1.3829912987775635E-4</v>
      </c>
      <c r="AS246" s="27">
        <f>ABS(AR246-AN246)</f>
        <v>3.6539184256615347E-5</v>
      </c>
    </row>
    <row r="247" spans="1:45" x14ac:dyDescent="0.25">
      <c r="A247" t="s">
        <v>2838</v>
      </c>
      <c r="B247" t="s">
        <v>2839</v>
      </c>
      <c r="C247" t="s">
        <v>2840</v>
      </c>
      <c r="D247">
        <v>20221128</v>
      </c>
      <c r="E247" t="s">
        <v>2239</v>
      </c>
      <c r="F247" t="s">
        <v>2240</v>
      </c>
      <c r="G247" t="s">
        <v>2241</v>
      </c>
      <c r="H247" t="s">
        <v>2242</v>
      </c>
      <c r="I247" t="s">
        <v>2243</v>
      </c>
      <c r="J247" t="s">
        <v>2244</v>
      </c>
      <c r="K247" t="s">
        <v>2245</v>
      </c>
      <c r="L247">
        <v>17774401</v>
      </c>
      <c r="M247">
        <v>46580</v>
      </c>
      <c r="N247">
        <v>45103010</v>
      </c>
      <c r="O247" t="s">
        <v>885</v>
      </c>
      <c r="Q247" t="s">
        <v>31</v>
      </c>
      <c r="R247" t="s">
        <v>32</v>
      </c>
      <c r="S247" t="s">
        <v>32</v>
      </c>
      <c r="U247" t="s">
        <v>879</v>
      </c>
      <c r="W247" t="s">
        <v>33</v>
      </c>
      <c r="X247">
        <v>22.84</v>
      </c>
      <c r="Y247">
        <v>1</v>
      </c>
      <c r="Z247">
        <v>45306000</v>
      </c>
      <c r="AA247">
        <v>1034789040</v>
      </c>
      <c r="AB247">
        <v>0.9</v>
      </c>
      <c r="AC247">
        <v>1.3259465929215299</v>
      </c>
      <c r="AF247">
        <v>54066002.7050125</v>
      </c>
      <c r="AG247">
        <v>1234867501.78248</v>
      </c>
      <c r="AH247">
        <v>1.00776587880085E-4</v>
      </c>
      <c r="AI247">
        <v>-1.21107266435986E-2</v>
      </c>
      <c r="AJ247">
        <v>-1.21107266435986E-2</v>
      </c>
      <c r="AN247" s="28">
        <f>AH247</f>
        <v>1.00776587880085E-4</v>
      </c>
      <c r="AO247" t="str">
        <f>VLOOKUP(N247,'Proforma GICS Map'!$G$5:$H$345,2,FALSE)</f>
        <v>Application Software</v>
      </c>
      <c r="AP247" t="b">
        <v>0</v>
      </c>
      <c r="AQ247" t="s">
        <v>460</v>
      </c>
      <c r="AR247" s="30">
        <v>1.3696267554774919E-4</v>
      </c>
      <c r="AS247" s="27">
        <f>ABS(AR247-AN247)</f>
        <v>3.6186087667664193E-5</v>
      </c>
    </row>
    <row r="248" spans="1:45" x14ac:dyDescent="0.25">
      <c r="A248" t="s">
        <v>2838</v>
      </c>
      <c r="B248" t="s">
        <v>2839</v>
      </c>
      <c r="C248" t="s">
        <v>2840</v>
      </c>
      <c r="D248">
        <v>20221128</v>
      </c>
      <c r="E248" t="s">
        <v>2831</v>
      </c>
      <c r="F248" t="s">
        <v>2832</v>
      </c>
      <c r="G248" t="s">
        <v>2833</v>
      </c>
      <c r="H248" t="s">
        <v>2834</v>
      </c>
      <c r="I248" t="s">
        <v>2835</v>
      </c>
      <c r="J248" t="s">
        <v>2836</v>
      </c>
      <c r="K248" t="s">
        <v>2837</v>
      </c>
      <c r="L248">
        <v>3323201</v>
      </c>
      <c r="M248">
        <v>814506</v>
      </c>
      <c r="N248">
        <v>45103020</v>
      </c>
      <c r="O248" t="s">
        <v>885</v>
      </c>
      <c r="Q248" t="s">
        <v>31</v>
      </c>
      <c r="R248" t="s">
        <v>32</v>
      </c>
      <c r="S248" t="s">
        <v>32</v>
      </c>
      <c r="U248" t="s">
        <v>879</v>
      </c>
      <c r="W248" t="s">
        <v>33</v>
      </c>
      <c r="X248">
        <v>7.5</v>
      </c>
      <c r="Y248">
        <v>1</v>
      </c>
      <c r="Z248">
        <v>121200000</v>
      </c>
      <c r="AA248">
        <v>909000000</v>
      </c>
      <c r="AB248">
        <v>1</v>
      </c>
      <c r="AC248">
        <v>1.3259465929215299</v>
      </c>
      <c r="AF248">
        <v>160704727.062089</v>
      </c>
      <c r="AG248">
        <v>1205285452.9656701</v>
      </c>
      <c r="AH248">
        <v>9.8362419608625005E-5</v>
      </c>
      <c r="AI248">
        <v>-1.05540897097625E-2</v>
      </c>
      <c r="AJ248">
        <v>-1.05540897097625E-2</v>
      </c>
      <c r="AN248" s="28">
        <f>AH248</f>
        <v>9.8362419608625005E-5</v>
      </c>
      <c r="AO248" t="str">
        <f>VLOOKUP(N248,'Proforma GICS Map'!$G$5:$H$345,2,FALSE)</f>
        <v>Systems Software</v>
      </c>
      <c r="AP248" t="b">
        <v>0</v>
      </c>
      <c r="AQ248" t="s">
        <v>460</v>
      </c>
      <c r="AR248" s="30">
        <v>1.3368164616744168E-4</v>
      </c>
      <c r="AS248" s="27">
        <f>ABS(AR248-AN248)</f>
        <v>3.5319226558816675E-5</v>
      </c>
    </row>
    <row r="249" spans="1:45" x14ac:dyDescent="0.25">
      <c r="A249" t="s">
        <v>2838</v>
      </c>
      <c r="B249" t="s">
        <v>2839</v>
      </c>
      <c r="C249" t="s">
        <v>2840</v>
      </c>
      <c r="D249">
        <v>20221128</v>
      </c>
      <c r="E249" t="s">
        <v>1807</v>
      </c>
      <c r="F249" t="s">
        <v>1808</v>
      </c>
      <c r="G249" t="s">
        <v>1809</v>
      </c>
      <c r="H249" t="s">
        <v>1810</v>
      </c>
      <c r="I249" t="s">
        <v>1811</v>
      </c>
      <c r="J249" t="s">
        <v>1812</v>
      </c>
      <c r="K249" t="s">
        <v>1813</v>
      </c>
      <c r="L249">
        <v>3671701</v>
      </c>
      <c r="M249">
        <v>8108721</v>
      </c>
      <c r="N249">
        <v>45103010</v>
      </c>
      <c r="O249" t="s">
        <v>885</v>
      </c>
      <c r="Q249" t="s">
        <v>43</v>
      </c>
      <c r="R249" t="s">
        <v>32</v>
      </c>
      <c r="S249" t="s">
        <v>32</v>
      </c>
      <c r="U249" t="s">
        <v>879</v>
      </c>
      <c r="W249" t="s">
        <v>33</v>
      </c>
      <c r="X249">
        <v>20.239999999999998</v>
      </c>
      <c r="Y249">
        <v>1</v>
      </c>
      <c r="Z249">
        <v>120690000</v>
      </c>
      <c r="AA249">
        <v>2442765600</v>
      </c>
      <c r="AB249">
        <v>0.37</v>
      </c>
      <c r="AC249">
        <v>1.3259465929215299</v>
      </c>
      <c r="AF249">
        <v>59210542.890888698</v>
      </c>
      <c r="AG249">
        <v>1198421388.1115799</v>
      </c>
      <c r="AH249">
        <v>9.78022485506099E-5</v>
      </c>
      <c r="AI249">
        <v>-2.0329138431752099E-2</v>
      </c>
      <c r="AJ249">
        <v>-2.0329138431752099E-2</v>
      </c>
      <c r="AN249" s="28">
        <f>AH249</f>
        <v>9.78022485506099E-5</v>
      </c>
      <c r="AO249" t="str">
        <f>VLOOKUP(N249,'Proforma GICS Map'!$G$5:$H$345,2,FALSE)</f>
        <v>Application Software</v>
      </c>
      <c r="AP249" t="b">
        <v>0</v>
      </c>
      <c r="AQ249" t="s">
        <v>460</v>
      </c>
      <c r="AR249" s="30">
        <v>1.3292033316326008E-4</v>
      </c>
      <c r="AS249" s="27">
        <f>ABS(AR249-AN249)</f>
        <v>3.5118084612650177E-5</v>
      </c>
    </row>
    <row r="250" spans="1:45" x14ac:dyDescent="0.25">
      <c r="A250" t="s">
        <v>2838</v>
      </c>
      <c r="B250" t="s">
        <v>2839</v>
      </c>
      <c r="C250" t="s">
        <v>2840</v>
      </c>
      <c r="D250">
        <v>20221128</v>
      </c>
      <c r="E250" t="s">
        <v>2492</v>
      </c>
      <c r="F250" t="s">
        <v>2493</v>
      </c>
      <c r="G250" t="s">
        <v>2494</v>
      </c>
      <c r="H250" t="s">
        <v>2495</v>
      </c>
      <c r="I250" t="s">
        <v>2496</v>
      </c>
      <c r="J250" t="s">
        <v>2497</v>
      </c>
      <c r="K250" t="s">
        <v>2498</v>
      </c>
      <c r="L250">
        <v>3873601</v>
      </c>
      <c r="M250">
        <v>8179448</v>
      </c>
      <c r="N250">
        <v>45102030</v>
      </c>
      <c r="O250" t="s">
        <v>870</v>
      </c>
      <c r="Q250" t="s">
        <v>31</v>
      </c>
      <c r="R250" t="s">
        <v>32</v>
      </c>
      <c r="S250" t="s">
        <v>32</v>
      </c>
      <c r="U250" t="s">
        <v>879</v>
      </c>
      <c r="W250" t="s">
        <v>33</v>
      </c>
      <c r="X250">
        <v>20.16</v>
      </c>
      <c r="Y250">
        <v>1</v>
      </c>
      <c r="Z250">
        <v>91247000</v>
      </c>
      <c r="AA250">
        <v>1839539520</v>
      </c>
      <c r="AB250">
        <v>0.46</v>
      </c>
      <c r="AC250">
        <v>1.3259465929215299</v>
      </c>
      <c r="AF250">
        <v>55654778.431582898</v>
      </c>
      <c r="AG250">
        <v>1122000333.1807101</v>
      </c>
      <c r="AH250">
        <v>9.1565584983859999E-5</v>
      </c>
      <c r="AI250">
        <v>-2.1834061135371102E-2</v>
      </c>
      <c r="AJ250">
        <v>-2.1834061135371102E-2</v>
      </c>
      <c r="AN250" s="28">
        <f>AH250</f>
        <v>9.1565584983859999E-5</v>
      </c>
      <c r="AO250" t="str">
        <f>VLOOKUP(N250,'Proforma GICS Map'!$G$5:$H$345,2,FALSE)</f>
        <v>Internet Services &amp; Infrastructure</v>
      </c>
      <c r="AP250" t="b">
        <v>0</v>
      </c>
      <c r="AQ250" t="s">
        <v>460</v>
      </c>
      <c r="AR250" s="30">
        <v>1.2444425606478125E-4</v>
      </c>
      <c r="AS250" s="27">
        <f>ABS(AR250-AN250)</f>
        <v>3.2878671080921253E-5</v>
      </c>
    </row>
    <row r="251" spans="1:45" x14ac:dyDescent="0.25">
      <c r="A251" t="s">
        <v>2838</v>
      </c>
      <c r="B251" t="s">
        <v>2839</v>
      </c>
      <c r="C251" t="s">
        <v>2840</v>
      </c>
      <c r="D251">
        <v>20221128</v>
      </c>
      <c r="E251" t="s">
        <v>1104</v>
      </c>
      <c r="F251" t="s">
        <v>1105</v>
      </c>
      <c r="G251" t="s">
        <v>1106</v>
      </c>
      <c r="H251" t="s">
        <v>1107</v>
      </c>
      <c r="I251" t="s">
        <v>1108</v>
      </c>
      <c r="J251" t="s">
        <v>1109</v>
      </c>
      <c r="K251" t="s">
        <v>1110</v>
      </c>
      <c r="L251">
        <v>3774001</v>
      </c>
      <c r="M251">
        <v>8031892</v>
      </c>
      <c r="N251">
        <v>45103010</v>
      </c>
      <c r="O251" t="s">
        <v>885</v>
      </c>
      <c r="Q251" t="s">
        <v>43</v>
      </c>
      <c r="R251" t="s">
        <v>32</v>
      </c>
      <c r="S251" t="s">
        <v>32</v>
      </c>
      <c r="U251" t="s">
        <v>879</v>
      </c>
      <c r="W251" t="s">
        <v>33</v>
      </c>
      <c r="X251">
        <v>9.4499999999999993</v>
      </c>
      <c r="Y251">
        <v>1</v>
      </c>
      <c r="Z251">
        <v>160558000</v>
      </c>
      <c r="AA251">
        <v>1517273100</v>
      </c>
      <c r="AB251">
        <v>0.54</v>
      </c>
      <c r="AC251">
        <v>1.3259465929215299</v>
      </c>
      <c r="AF251">
        <v>114961319.855799</v>
      </c>
      <c r="AG251">
        <v>1086384472.6373</v>
      </c>
      <c r="AH251">
        <v>8.8659001974106499E-5</v>
      </c>
      <c r="AI251">
        <v>0</v>
      </c>
      <c r="AJ251">
        <v>0</v>
      </c>
      <c r="AN251" s="28">
        <f>AH251</f>
        <v>8.8659001974106499E-5</v>
      </c>
      <c r="AO251" t="str">
        <f>VLOOKUP(N251,'Proforma GICS Map'!$G$5:$H$345,2,FALSE)</f>
        <v>Application Software</v>
      </c>
      <c r="AP251" t="b">
        <v>0</v>
      </c>
      <c r="AQ251" t="s">
        <v>460</v>
      </c>
      <c r="AR251" s="30">
        <v>1.2049399942192716E-4</v>
      </c>
      <c r="AS251" s="27">
        <f>ABS(AR251-AN251)</f>
        <v>3.1834997447820662E-5</v>
      </c>
    </row>
    <row r="252" spans="1:45" x14ac:dyDescent="0.25">
      <c r="A252" t="s">
        <v>2838</v>
      </c>
      <c r="B252" t="s">
        <v>2839</v>
      </c>
      <c r="C252" t="s">
        <v>2840</v>
      </c>
      <c r="D252">
        <v>20221128</v>
      </c>
      <c r="E252" t="s">
        <v>1507</v>
      </c>
      <c r="F252" t="s">
        <v>1508</v>
      </c>
      <c r="G252" t="s">
        <v>1509</v>
      </c>
      <c r="H252">
        <v>264120106</v>
      </c>
      <c r="I252" t="s">
        <v>1510</v>
      </c>
      <c r="J252" t="s">
        <v>1511</v>
      </c>
      <c r="K252" t="s">
        <v>1512</v>
      </c>
      <c r="L252">
        <v>3678801</v>
      </c>
      <c r="M252">
        <v>8111382</v>
      </c>
      <c r="N252">
        <v>45103010</v>
      </c>
      <c r="O252" t="s">
        <v>885</v>
      </c>
      <c r="Q252" t="s">
        <v>43</v>
      </c>
      <c r="R252" t="s">
        <v>32</v>
      </c>
      <c r="S252" t="s">
        <v>32</v>
      </c>
      <c r="U252" t="s">
        <v>879</v>
      </c>
      <c r="W252" t="s">
        <v>33</v>
      </c>
      <c r="X252">
        <v>10.79</v>
      </c>
      <c r="Y252">
        <v>1</v>
      </c>
      <c r="Z252">
        <v>132571000</v>
      </c>
      <c r="AA252">
        <v>1430441090</v>
      </c>
      <c r="AB252">
        <v>0.56999999999999995</v>
      </c>
      <c r="AC252">
        <v>1.3259465929215299</v>
      </c>
      <c r="AF252">
        <v>100195777.489014</v>
      </c>
      <c r="AG252">
        <v>1081112439.1064601</v>
      </c>
      <c r="AH252">
        <v>8.82287553689762E-5</v>
      </c>
      <c r="AI252">
        <v>-2.7051397655545501E-2</v>
      </c>
      <c r="AJ252">
        <v>-2.7051397655545501E-2</v>
      </c>
      <c r="AN252" s="28">
        <f>AH252</f>
        <v>8.82287553689762E-5</v>
      </c>
      <c r="AO252" t="str">
        <f>VLOOKUP(N252,'Proforma GICS Map'!$G$5:$H$345,2,FALSE)</f>
        <v>Application Software</v>
      </c>
      <c r="AP252" t="b">
        <v>0</v>
      </c>
      <c r="AQ252" t="s">
        <v>460</v>
      </c>
      <c r="AR252" s="30">
        <v>1.1990926315109711E-4</v>
      </c>
      <c r="AS252" s="27">
        <f>ABS(AR252-AN252)</f>
        <v>3.1680507782120911E-5</v>
      </c>
    </row>
    <row r="253" spans="1:45" x14ac:dyDescent="0.25">
      <c r="A253" t="s">
        <v>2838</v>
      </c>
      <c r="B253" t="s">
        <v>2839</v>
      </c>
      <c r="C253" t="s">
        <v>2840</v>
      </c>
      <c r="D253">
        <v>20221128</v>
      </c>
      <c r="E253" t="s">
        <v>2217</v>
      </c>
      <c r="F253" t="s">
        <v>2218</v>
      </c>
      <c r="G253" t="s">
        <v>2219</v>
      </c>
      <c r="H253" t="s">
        <v>2220</v>
      </c>
      <c r="I253" t="s">
        <v>2221</v>
      </c>
      <c r="J253" t="s">
        <v>2222</v>
      </c>
      <c r="K253" t="s">
        <v>2223</v>
      </c>
      <c r="L253">
        <v>3775201</v>
      </c>
      <c r="M253">
        <v>8176446</v>
      </c>
      <c r="N253">
        <v>50202020</v>
      </c>
      <c r="O253" t="s">
        <v>868</v>
      </c>
      <c r="Q253" t="s">
        <v>43</v>
      </c>
      <c r="R253" t="s">
        <v>32</v>
      </c>
      <c r="S253" t="s">
        <v>32</v>
      </c>
      <c r="U253" t="s">
        <v>879</v>
      </c>
      <c r="W253" t="s">
        <v>33</v>
      </c>
      <c r="X253">
        <v>9</v>
      </c>
      <c r="Y253">
        <v>1</v>
      </c>
      <c r="Z253">
        <v>360830000</v>
      </c>
      <c r="AA253">
        <v>3247470000</v>
      </c>
      <c r="AB253">
        <v>0.25</v>
      </c>
      <c r="AC253">
        <v>1.3259465929215299</v>
      </c>
      <c r="AF253">
        <v>119610327.280968</v>
      </c>
      <c r="AG253">
        <v>1076492945.5287199</v>
      </c>
      <c r="AH253">
        <v>8.7851762047970702E-5</v>
      </c>
      <c r="AI253">
        <v>-3.53697749196141E-2</v>
      </c>
      <c r="AJ253">
        <v>-3.53697749196141E-2</v>
      </c>
      <c r="AN253" s="28">
        <f>AH253</f>
        <v>8.7851762047970702E-5</v>
      </c>
      <c r="AO253" t="str">
        <f>VLOOKUP(N253,'Proforma GICS Map'!$G$5:$H$345,2,FALSE)</f>
        <v>Interactive Home Entertainment</v>
      </c>
      <c r="AP253" t="b">
        <v>0</v>
      </c>
      <c r="AQ253" t="s">
        <v>460</v>
      </c>
      <c r="AR253" s="30">
        <v>1.1939690194702471E-4</v>
      </c>
      <c r="AS253" s="27">
        <f>ABS(AR253-AN253)</f>
        <v>3.1545139899054008E-5</v>
      </c>
    </row>
    <row r="254" spans="1:45" x14ac:dyDescent="0.25">
      <c r="A254" t="s">
        <v>2838</v>
      </c>
      <c r="B254" t="s">
        <v>2839</v>
      </c>
      <c r="C254" t="s">
        <v>2840</v>
      </c>
      <c r="D254">
        <v>20221128</v>
      </c>
      <c r="E254" t="s">
        <v>2505</v>
      </c>
      <c r="F254" t="s">
        <v>2506</v>
      </c>
      <c r="G254" t="s">
        <v>2507</v>
      </c>
      <c r="H254" t="s">
        <v>2508</v>
      </c>
      <c r="I254" t="s">
        <v>2509</v>
      </c>
      <c r="J254" t="s">
        <v>2510</v>
      </c>
      <c r="K254" t="s">
        <v>2511</v>
      </c>
      <c r="L254">
        <v>3689601</v>
      </c>
      <c r="M254">
        <v>8112162</v>
      </c>
      <c r="N254">
        <v>45103010</v>
      </c>
      <c r="O254" t="s">
        <v>885</v>
      </c>
      <c r="Q254" t="s">
        <v>43</v>
      </c>
      <c r="R254" t="s">
        <v>32</v>
      </c>
      <c r="S254" t="s">
        <v>32</v>
      </c>
      <c r="U254" t="s">
        <v>879</v>
      </c>
      <c r="W254" t="s">
        <v>33</v>
      </c>
      <c r="X254">
        <v>7.36</v>
      </c>
      <c r="Y254">
        <v>1</v>
      </c>
      <c r="Z254">
        <v>115732000</v>
      </c>
      <c r="AA254">
        <v>851787520</v>
      </c>
      <c r="AB254">
        <v>0.91</v>
      </c>
      <c r="AC254">
        <v>1.3259465929215299</v>
      </c>
      <c r="AF254">
        <v>139643550.49371499</v>
      </c>
      <c r="AG254">
        <v>1027776531.6337399</v>
      </c>
      <c r="AH254">
        <v>8.3876052946384305E-5</v>
      </c>
      <c r="AI254">
        <v>2.7247956403269702E-3</v>
      </c>
      <c r="AJ254">
        <v>2.7247956403269702E-3</v>
      </c>
      <c r="AN254" s="28">
        <f>AH254</f>
        <v>8.3876052946384305E-5</v>
      </c>
      <c r="AO254" t="str">
        <f>VLOOKUP(N254,'Proforma GICS Map'!$G$5:$H$345,2,FALSE)</f>
        <v>Application Software</v>
      </c>
      <c r="AP254" t="b">
        <v>0</v>
      </c>
      <c r="AQ254" t="s">
        <v>460</v>
      </c>
      <c r="AR254" s="30">
        <v>1.1399362557889904E-4</v>
      </c>
      <c r="AS254" s="27">
        <f>ABS(AR254-AN254)</f>
        <v>3.0117572632514739E-5</v>
      </c>
    </row>
    <row r="255" spans="1:45" x14ac:dyDescent="0.25">
      <c r="A255" t="s">
        <v>2838</v>
      </c>
      <c r="B255" t="s">
        <v>2839</v>
      </c>
      <c r="C255" t="s">
        <v>2840</v>
      </c>
      <c r="D255">
        <v>20221128</v>
      </c>
      <c r="E255" t="s">
        <v>1746</v>
      </c>
      <c r="F255" t="s">
        <v>1747</v>
      </c>
      <c r="G255" t="s">
        <v>1748</v>
      </c>
      <c r="H255" t="s">
        <v>1749</v>
      </c>
      <c r="I255" t="s">
        <v>1750</v>
      </c>
      <c r="J255" t="s">
        <v>1751</v>
      </c>
      <c r="K255" t="s">
        <v>1752</v>
      </c>
      <c r="L255">
        <v>2919101</v>
      </c>
      <c r="M255">
        <v>738330</v>
      </c>
      <c r="N255">
        <v>45301010</v>
      </c>
      <c r="O255" t="s">
        <v>898</v>
      </c>
      <c r="Q255" t="s">
        <v>43</v>
      </c>
      <c r="R255" t="s">
        <v>32</v>
      </c>
      <c r="S255" t="s">
        <v>32</v>
      </c>
      <c r="U255" t="s">
        <v>879</v>
      </c>
      <c r="W255" t="s">
        <v>33</v>
      </c>
      <c r="X255">
        <v>26.71</v>
      </c>
      <c r="Y255">
        <v>1</v>
      </c>
      <c r="Z255">
        <v>28740000</v>
      </c>
      <c r="AA255">
        <v>767645400</v>
      </c>
      <c r="AB255">
        <v>1</v>
      </c>
      <c r="AC255">
        <v>1.3259465929215299</v>
      </c>
      <c r="AF255">
        <v>38107705.0805647</v>
      </c>
      <c r="AG255">
        <v>1017856802.70188</v>
      </c>
      <c r="AH255">
        <v>8.3066511491122996E-5</v>
      </c>
      <c r="AI255">
        <v>-5.1828186013489499E-2</v>
      </c>
      <c r="AJ255">
        <v>-5.1828186013489499E-2</v>
      </c>
      <c r="AN255" s="28">
        <f>AH255</f>
        <v>8.3066511491122996E-5</v>
      </c>
      <c r="AO255" t="str">
        <f>VLOOKUP(N255,'Proforma GICS Map'!$G$5:$H$345,2,FALSE)</f>
        <v>Semiconductor Materials &amp; Equipment (New Name)</v>
      </c>
      <c r="AP255" t="b">
        <v>0</v>
      </c>
      <c r="AQ255" t="s">
        <v>460</v>
      </c>
      <c r="AR255" s="30">
        <v>1.1289340015936661E-4</v>
      </c>
      <c r="AS255" s="27">
        <f>ABS(AR255-AN255)</f>
        <v>2.9826888668243616E-5</v>
      </c>
    </row>
    <row r="256" spans="1:45" x14ac:dyDescent="0.25">
      <c r="A256" t="s">
        <v>2838</v>
      </c>
      <c r="B256" t="s">
        <v>2839</v>
      </c>
      <c r="C256" t="s">
        <v>2840</v>
      </c>
      <c r="D256">
        <v>20221128</v>
      </c>
      <c r="E256" t="s">
        <v>2023</v>
      </c>
      <c r="F256" t="s">
        <v>2024</v>
      </c>
      <c r="G256" t="s">
        <v>2025</v>
      </c>
      <c r="H256" t="s">
        <v>2026</v>
      </c>
      <c r="I256" t="s">
        <v>2027</v>
      </c>
      <c r="J256" t="s">
        <v>2028</v>
      </c>
      <c r="K256" t="s">
        <v>2029</v>
      </c>
      <c r="L256">
        <v>3918201</v>
      </c>
      <c r="M256">
        <v>8178917</v>
      </c>
      <c r="N256">
        <v>45103020</v>
      </c>
      <c r="O256" t="s">
        <v>885</v>
      </c>
      <c r="Q256" t="s">
        <v>31</v>
      </c>
      <c r="R256" t="s">
        <v>32</v>
      </c>
      <c r="S256" t="s">
        <v>32</v>
      </c>
      <c r="U256" t="s">
        <v>879</v>
      </c>
      <c r="W256" t="s">
        <v>33</v>
      </c>
      <c r="X256">
        <v>11.29</v>
      </c>
      <c r="Y256">
        <v>1</v>
      </c>
      <c r="Z256">
        <v>180213000</v>
      </c>
      <c r="AA256">
        <v>2034604770</v>
      </c>
      <c r="AB256">
        <v>0.37</v>
      </c>
      <c r="AC256">
        <v>1.3259465929215299</v>
      </c>
      <c r="AF256">
        <v>88412540.939561993</v>
      </c>
      <c r="AG256">
        <v>998177587.20765495</v>
      </c>
      <c r="AH256">
        <v>8.1460505837234806E-5</v>
      </c>
      <c r="AI256">
        <v>-7.9086115992970107E-3</v>
      </c>
      <c r="AJ256">
        <v>-7.9086115992970107E-3</v>
      </c>
      <c r="AN256" s="28">
        <f>AH256</f>
        <v>8.1460505837234806E-5</v>
      </c>
      <c r="AO256" t="str">
        <f>VLOOKUP(N256,'Proforma GICS Map'!$G$5:$H$345,2,FALSE)</f>
        <v>Systems Software</v>
      </c>
      <c r="AP256" t="b">
        <v>0</v>
      </c>
      <c r="AQ256" t="s">
        <v>460</v>
      </c>
      <c r="AR256" s="30">
        <v>1.1071072225839354E-4</v>
      </c>
      <c r="AS256" s="27">
        <f>ABS(AR256-AN256)</f>
        <v>2.9250216421158737E-5</v>
      </c>
    </row>
    <row r="257" spans="1:45" x14ac:dyDescent="0.25">
      <c r="A257" t="s">
        <v>2838</v>
      </c>
      <c r="B257" t="s">
        <v>2839</v>
      </c>
      <c r="C257" t="s">
        <v>2840</v>
      </c>
      <c r="D257">
        <v>20221128</v>
      </c>
      <c r="E257" t="s">
        <v>1873</v>
      </c>
      <c r="F257" t="s">
        <v>1874</v>
      </c>
      <c r="G257" t="s">
        <v>1875</v>
      </c>
      <c r="H257">
        <v>538146101</v>
      </c>
      <c r="I257" t="s">
        <v>1876</v>
      </c>
      <c r="J257">
        <v>2577052</v>
      </c>
      <c r="K257" t="s">
        <v>1877</v>
      </c>
      <c r="L257">
        <v>13386901</v>
      </c>
      <c r="M257">
        <v>30959</v>
      </c>
      <c r="N257">
        <v>45103010</v>
      </c>
      <c r="O257" t="s">
        <v>885</v>
      </c>
      <c r="Q257" t="s">
        <v>43</v>
      </c>
      <c r="R257" t="s">
        <v>32</v>
      </c>
      <c r="S257" t="s">
        <v>32</v>
      </c>
      <c r="U257" t="s">
        <v>879</v>
      </c>
      <c r="W257" t="s">
        <v>33</v>
      </c>
      <c r="X257">
        <v>10.66</v>
      </c>
      <c r="Y257">
        <v>1</v>
      </c>
      <c r="Z257">
        <v>74663000</v>
      </c>
      <c r="AA257">
        <v>795907580</v>
      </c>
      <c r="AB257">
        <v>0.93</v>
      </c>
      <c r="AC257">
        <v>1.3259465929215299</v>
      </c>
      <c r="AF257">
        <v>92069209.934589103</v>
      </c>
      <c r="AG257">
        <v>981457777.90271997</v>
      </c>
      <c r="AH257">
        <v>8.0096015048283895E-5</v>
      </c>
      <c r="AI257">
        <v>-3.6166365280289298E-2</v>
      </c>
      <c r="AJ257">
        <v>-3.6166365280289298E-2</v>
      </c>
      <c r="AN257" s="28">
        <f>AH257</f>
        <v>8.0096015048283895E-5</v>
      </c>
      <c r="AO257" t="str">
        <f>VLOOKUP(N257,'Proforma GICS Map'!$G$5:$H$345,2,FALSE)</f>
        <v>Application Software</v>
      </c>
      <c r="AP257" t="b">
        <v>0</v>
      </c>
      <c r="AQ257" t="s">
        <v>460</v>
      </c>
      <c r="AR257" s="30">
        <v>1.0885628053590393E-4</v>
      </c>
      <c r="AS257" s="27">
        <f>ABS(AR257-AN257)</f>
        <v>2.8760265487620036E-5</v>
      </c>
    </row>
    <row r="258" spans="1:45" x14ac:dyDescent="0.25">
      <c r="A258" t="s">
        <v>2838</v>
      </c>
      <c r="B258" t="s">
        <v>2839</v>
      </c>
      <c r="C258" t="s">
        <v>2840</v>
      </c>
      <c r="D258">
        <v>20221128</v>
      </c>
      <c r="E258" t="s">
        <v>1990</v>
      </c>
      <c r="F258" t="s">
        <v>1991</v>
      </c>
      <c r="G258" t="s">
        <v>1992</v>
      </c>
      <c r="H258" t="s">
        <v>1993</v>
      </c>
      <c r="I258" t="s">
        <v>1994</v>
      </c>
      <c r="J258" t="s">
        <v>1995</v>
      </c>
      <c r="K258" t="s">
        <v>1996</v>
      </c>
      <c r="L258">
        <v>3993501</v>
      </c>
      <c r="M258">
        <v>8181403</v>
      </c>
      <c r="N258">
        <v>45203010</v>
      </c>
      <c r="O258" t="s">
        <v>953</v>
      </c>
      <c r="Q258" t="s">
        <v>31</v>
      </c>
      <c r="R258" t="s">
        <v>32</v>
      </c>
      <c r="S258" t="s">
        <v>32</v>
      </c>
      <c r="U258" t="s">
        <v>879</v>
      </c>
      <c r="W258" t="s">
        <v>33</v>
      </c>
      <c r="X258">
        <v>6.05</v>
      </c>
      <c r="Y258">
        <v>1</v>
      </c>
      <c r="Z258">
        <v>200069000</v>
      </c>
      <c r="AA258">
        <v>1210417450</v>
      </c>
      <c r="AB258">
        <v>0.61</v>
      </c>
      <c r="AC258">
        <v>1.3259465929215299</v>
      </c>
      <c r="AF258">
        <v>161821293.42852199</v>
      </c>
      <c r="AG258">
        <v>979018825.24256206</v>
      </c>
      <c r="AH258">
        <v>7.9896973995914299E-5</v>
      </c>
      <c r="AI258">
        <v>-3.6624203821656001E-2</v>
      </c>
      <c r="AJ258">
        <v>-3.6624203821656001E-2</v>
      </c>
      <c r="AN258" s="28">
        <f>AH258</f>
        <v>7.9896973995914299E-5</v>
      </c>
      <c r="AO258" t="str">
        <f>VLOOKUP(N258,'Proforma GICS Map'!$G$5:$H$345,2,FALSE)</f>
        <v xml:space="preserve">Electronic Equipment &amp; Instruments </v>
      </c>
      <c r="AP258" t="b">
        <v>0</v>
      </c>
      <c r="AQ258" t="s">
        <v>460</v>
      </c>
      <c r="AR258" s="30">
        <v>1.0858576934228406E-4</v>
      </c>
      <c r="AS258" s="27">
        <f>ABS(AR258-AN258)</f>
        <v>2.8688795346369758E-5</v>
      </c>
    </row>
    <row r="259" spans="1:45" x14ac:dyDescent="0.25">
      <c r="A259" t="s">
        <v>2838</v>
      </c>
      <c r="B259" t="s">
        <v>2839</v>
      </c>
      <c r="C259" t="s">
        <v>2840</v>
      </c>
      <c r="D259">
        <v>20221128</v>
      </c>
      <c r="E259" t="s">
        <v>1945</v>
      </c>
      <c r="F259" t="s">
        <v>1946</v>
      </c>
      <c r="G259" t="s">
        <v>1947</v>
      </c>
      <c r="H259">
        <v>577096100</v>
      </c>
      <c r="I259" t="s">
        <v>1948</v>
      </c>
      <c r="J259" t="s">
        <v>1949</v>
      </c>
      <c r="K259" t="s">
        <v>1950</v>
      </c>
      <c r="L259">
        <v>3932301</v>
      </c>
      <c r="M259">
        <v>8177042</v>
      </c>
      <c r="N259">
        <v>45103010</v>
      </c>
      <c r="O259" t="s">
        <v>885</v>
      </c>
      <c r="Q259" t="s">
        <v>43</v>
      </c>
      <c r="R259" t="s">
        <v>32</v>
      </c>
      <c r="S259" t="s">
        <v>32</v>
      </c>
      <c r="U259" t="s">
        <v>879</v>
      </c>
      <c r="W259" t="s">
        <v>33</v>
      </c>
      <c r="X259">
        <v>3.11</v>
      </c>
      <c r="Y259">
        <v>1</v>
      </c>
      <c r="Z259">
        <v>283776000</v>
      </c>
      <c r="AA259">
        <v>882543360</v>
      </c>
      <c r="AB259">
        <v>0.77</v>
      </c>
      <c r="AC259">
        <v>1.3259465929215299</v>
      </c>
      <c r="AF259">
        <v>289729301.67173302</v>
      </c>
      <c r="AG259">
        <v>901058128.19908905</v>
      </c>
      <c r="AH259">
        <v>7.3534661419501503E-5</v>
      </c>
      <c r="AI259">
        <v>-4.8929663608562601E-2</v>
      </c>
      <c r="AJ259">
        <v>-4.8929663608562601E-2</v>
      </c>
      <c r="AN259" s="28">
        <f>AH259</f>
        <v>7.3534661419501503E-5</v>
      </c>
      <c r="AO259" t="str">
        <f>VLOOKUP(N259,'Proforma GICS Map'!$G$5:$H$345,2,FALSE)</f>
        <v>Application Software</v>
      </c>
      <c r="AP259" t="b">
        <v>0</v>
      </c>
      <c r="AQ259" t="s">
        <v>460</v>
      </c>
      <c r="AR259" s="30">
        <v>9.9938926147181222E-5</v>
      </c>
      <c r="AS259" s="27">
        <f>ABS(AR259-AN259)</f>
        <v>2.6404264727679719E-5</v>
      </c>
    </row>
    <row r="260" spans="1:45" x14ac:dyDescent="0.25">
      <c r="A260" t="s">
        <v>2838</v>
      </c>
      <c r="B260" t="s">
        <v>2839</v>
      </c>
      <c r="C260" t="s">
        <v>2840</v>
      </c>
      <c r="D260">
        <v>20221128</v>
      </c>
      <c r="E260" t="s">
        <v>1914</v>
      </c>
      <c r="F260" t="s">
        <v>1915</v>
      </c>
      <c r="G260" t="s">
        <v>1916</v>
      </c>
      <c r="H260">
        <v>565788106</v>
      </c>
      <c r="I260" t="s">
        <v>1917</v>
      </c>
      <c r="J260" t="s">
        <v>1918</v>
      </c>
      <c r="K260" t="s">
        <v>1919</v>
      </c>
      <c r="L260">
        <v>438401</v>
      </c>
      <c r="M260">
        <v>354182</v>
      </c>
      <c r="N260">
        <v>45103010</v>
      </c>
      <c r="O260" t="s">
        <v>885</v>
      </c>
      <c r="Q260" t="s">
        <v>43</v>
      </c>
      <c r="R260" t="s">
        <v>32</v>
      </c>
      <c r="S260" t="s">
        <v>32</v>
      </c>
      <c r="U260" t="s">
        <v>879</v>
      </c>
      <c r="W260" t="s">
        <v>33</v>
      </c>
      <c r="X260">
        <v>5.98</v>
      </c>
      <c r="Y260">
        <v>1</v>
      </c>
      <c r="Z260">
        <v>116810000</v>
      </c>
      <c r="AA260">
        <v>698523800</v>
      </c>
      <c r="AB260">
        <v>0.95</v>
      </c>
      <c r="AC260">
        <v>1.3259465929215299</v>
      </c>
      <c r="AF260">
        <v>147139630.443205</v>
      </c>
      <c r="AG260">
        <v>879894990.05036998</v>
      </c>
      <c r="AH260">
        <v>7.1807553978108502E-5</v>
      </c>
      <c r="AI260">
        <v>-3.8585209003215402E-2</v>
      </c>
      <c r="AJ260">
        <v>-3.8585209003215402E-2</v>
      </c>
      <c r="AN260" s="28">
        <f>AH260</f>
        <v>7.1807553978108502E-5</v>
      </c>
      <c r="AO260" t="str">
        <f>VLOOKUP(N260,'Proforma GICS Map'!$G$5:$H$345,2,FALSE)</f>
        <v>Application Software</v>
      </c>
      <c r="AP260" t="b">
        <v>0</v>
      </c>
      <c r="AQ260" t="s">
        <v>460</v>
      </c>
      <c r="AR260" s="30">
        <v>9.7591662153553323E-5</v>
      </c>
      <c r="AS260" s="27">
        <f>ABS(AR260-AN260)</f>
        <v>2.5784108175444821E-5</v>
      </c>
    </row>
    <row r="261" spans="1:45" x14ac:dyDescent="0.25">
      <c r="A261" t="s">
        <v>2838</v>
      </c>
      <c r="B261" t="s">
        <v>2839</v>
      </c>
      <c r="C261" t="s">
        <v>2840</v>
      </c>
      <c r="D261">
        <v>20221128</v>
      </c>
      <c r="E261" t="s">
        <v>2136</v>
      </c>
      <c r="F261" t="s">
        <v>2137</v>
      </c>
      <c r="G261" t="s">
        <v>2138</v>
      </c>
      <c r="H261">
        <v>698884103</v>
      </c>
      <c r="I261" t="s">
        <v>2139</v>
      </c>
      <c r="J261">
        <v>2670036</v>
      </c>
      <c r="K261" t="s">
        <v>2140</v>
      </c>
      <c r="L261">
        <v>833401</v>
      </c>
      <c r="M261">
        <v>15840</v>
      </c>
      <c r="N261">
        <v>45203010</v>
      </c>
      <c r="O261" t="s">
        <v>1047</v>
      </c>
      <c r="Q261" t="s">
        <v>31</v>
      </c>
      <c r="R261" t="s">
        <v>32</v>
      </c>
      <c r="S261" t="s">
        <v>32</v>
      </c>
      <c r="U261" t="s">
        <v>879</v>
      </c>
      <c r="W261" t="s">
        <v>33</v>
      </c>
      <c r="X261">
        <v>22.93</v>
      </c>
      <c r="Y261">
        <v>1</v>
      </c>
      <c r="Z261">
        <v>27266000</v>
      </c>
      <c r="AA261">
        <v>625209380</v>
      </c>
      <c r="AB261">
        <v>1</v>
      </c>
      <c r="AC261">
        <v>1.3259465929215299</v>
      </c>
      <c r="AF261">
        <v>36153259.802598402</v>
      </c>
      <c r="AG261">
        <v>828994247.27358198</v>
      </c>
      <c r="AH261">
        <v>6.7653583475036594E-5</v>
      </c>
      <c r="AI261">
        <v>-3.8977367979882598E-2</v>
      </c>
      <c r="AJ261">
        <v>-3.8977367979882598E-2</v>
      </c>
      <c r="AN261" s="28">
        <f>AH261</f>
        <v>6.7653583475036594E-5</v>
      </c>
      <c r="AO261" t="str">
        <f>VLOOKUP(N261,'Proforma GICS Map'!$G$5:$H$345,2,FALSE)</f>
        <v xml:space="preserve">Electronic Equipment &amp; Instruments </v>
      </c>
      <c r="AP261" t="b">
        <v>0</v>
      </c>
      <c r="AQ261" t="s">
        <v>460</v>
      </c>
      <c r="AR261" s="30">
        <v>9.1946115641062254E-5</v>
      </c>
      <c r="AS261" s="27">
        <f>ABS(AR261-AN261)</f>
        <v>2.429253216602566E-5</v>
      </c>
    </row>
    <row r="262" spans="1:45" x14ac:dyDescent="0.25">
      <c r="A262" t="s">
        <v>2838</v>
      </c>
      <c r="B262" t="s">
        <v>2839</v>
      </c>
      <c r="C262" t="s">
        <v>2840</v>
      </c>
      <c r="D262">
        <v>20221128</v>
      </c>
      <c r="E262" t="s">
        <v>1391</v>
      </c>
      <c r="F262" t="s">
        <v>1392</v>
      </c>
      <c r="G262" t="s">
        <v>1393</v>
      </c>
      <c r="H262" t="s">
        <v>1394</v>
      </c>
      <c r="I262" t="s">
        <v>1395</v>
      </c>
      <c r="J262" t="s">
        <v>1396</v>
      </c>
      <c r="K262" t="s">
        <v>1397</v>
      </c>
      <c r="L262">
        <v>3709001</v>
      </c>
      <c r="M262">
        <v>8112239</v>
      </c>
      <c r="N262">
        <v>45202030</v>
      </c>
      <c r="O262" t="s">
        <v>1047</v>
      </c>
      <c r="Q262" t="s">
        <v>43</v>
      </c>
      <c r="R262" t="s">
        <v>32</v>
      </c>
      <c r="S262" t="s">
        <v>32</v>
      </c>
      <c r="U262" t="s">
        <v>879</v>
      </c>
      <c r="W262" t="s">
        <v>33</v>
      </c>
      <c r="X262">
        <v>16.16</v>
      </c>
      <c r="Y262">
        <v>1</v>
      </c>
      <c r="Z262">
        <v>95792000</v>
      </c>
      <c r="AA262">
        <v>1547998720</v>
      </c>
      <c r="AB262">
        <v>0.4</v>
      </c>
      <c r="AC262">
        <v>1.3259465929215299</v>
      </c>
      <c r="AF262">
        <v>50806030.411655597</v>
      </c>
      <c r="AG262">
        <v>821025451.45235503</v>
      </c>
      <c r="AH262">
        <v>6.7003256171729102E-5</v>
      </c>
      <c r="AI262">
        <v>-3.8095238095238002E-2</v>
      </c>
      <c r="AJ262">
        <v>-3.8095238095238002E-2</v>
      </c>
      <c r="AN262" s="28">
        <f>AH262</f>
        <v>6.7003256171729102E-5</v>
      </c>
      <c r="AO262" t="str">
        <f>VLOOKUP(N262,'Proforma GICS Map'!$G$5:$H$345,2,FALSE)</f>
        <v>Technology Hardware, Storage &amp; Peripherals</v>
      </c>
      <c r="AP262" t="b">
        <v>0</v>
      </c>
      <c r="AQ262" t="s">
        <v>460</v>
      </c>
      <c r="AR262" s="30">
        <v>9.1062273775442302E-5</v>
      </c>
      <c r="AS262" s="27">
        <f>ABS(AR262-AN262)</f>
        <v>2.40590176037132E-5</v>
      </c>
    </row>
    <row r="263" spans="1:45" x14ac:dyDescent="0.25">
      <c r="A263" t="s">
        <v>2838</v>
      </c>
      <c r="B263" t="s">
        <v>2839</v>
      </c>
      <c r="C263" t="s">
        <v>2840</v>
      </c>
      <c r="D263">
        <v>20221128</v>
      </c>
      <c r="E263" t="s">
        <v>2711</v>
      </c>
      <c r="F263" t="s">
        <v>2712</v>
      </c>
      <c r="G263" t="s">
        <v>2713</v>
      </c>
      <c r="H263" t="s">
        <v>2714</v>
      </c>
      <c r="I263" t="s">
        <v>2715</v>
      </c>
      <c r="J263" t="s">
        <v>2716</v>
      </c>
      <c r="K263" t="s">
        <v>2717</v>
      </c>
      <c r="L263">
        <v>3875701</v>
      </c>
      <c r="M263">
        <v>8179442</v>
      </c>
      <c r="N263">
        <v>50203010</v>
      </c>
      <c r="O263" t="s">
        <v>870</v>
      </c>
      <c r="Q263" t="s">
        <v>43</v>
      </c>
      <c r="R263" t="s">
        <v>32</v>
      </c>
      <c r="S263" t="s">
        <v>32</v>
      </c>
      <c r="U263" t="s">
        <v>879</v>
      </c>
      <c r="W263" t="s">
        <v>33</v>
      </c>
      <c r="X263">
        <v>3.94</v>
      </c>
      <c r="Y263">
        <v>1</v>
      </c>
      <c r="Z263">
        <v>156984000</v>
      </c>
      <c r="AA263">
        <v>618516960</v>
      </c>
      <c r="AB263">
        <v>1</v>
      </c>
      <c r="AC263">
        <v>1.3259465929215299</v>
      </c>
      <c r="AF263">
        <v>208152399.94319299</v>
      </c>
      <c r="AG263">
        <v>820120455.77618206</v>
      </c>
      <c r="AH263">
        <v>6.6929400170045195E-5</v>
      </c>
      <c r="AI263">
        <v>-4.6004842615012101E-2</v>
      </c>
      <c r="AJ263">
        <v>-4.6004842615012101E-2</v>
      </c>
      <c r="AN263" s="28">
        <f>AH263</f>
        <v>6.6929400170045195E-5</v>
      </c>
      <c r="AO263" t="str">
        <f>VLOOKUP(N263,'Proforma GICS Map'!$G$5:$H$345,2,FALSE)</f>
        <v>Interactive Media &amp; Services</v>
      </c>
      <c r="AP263" t="b">
        <v>0</v>
      </c>
      <c r="AQ263" t="s">
        <v>460</v>
      </c>
      <c r="AR263" s="30">
        <v>9.096189812462232E-5</v>
      </c>
      <c r="AS263" s="27">
        <f>ABS(AR263-AN263)</f>
        <v>2.4032497954577125E-5</v>
      </c>
    </row>
    <row r="264" spans="1:45" x14ac:dyDescent="0.25">
      <c r="A264" t="s">
        <v>2838</v>
      </c>
      <c r="B264" t="s">
        <v>2839</v>
      </c>
      <c r="C264" t="s">
        <v>2840</v>
      </c>
      <c r="D264">
        <v>20221128</v>
      </c>
      <c r="E264" t="s">
        <v>1275</v>
      </c>
      <c r="F264" t="s">
        <v>1276</v>
      </c>
      <c r="G264" t="s">
        <v>1277</v>
      </c>
      <c r="H264">
        <v>156727109</v>
      </c>
      <c r="I264" t="s">
        <v>1278</v>
      </c>
      <c r="J264" t="s">
        <v>1279</v>
      </c>
      <c r="K264" t="s">
        <v>1280</v>
      </c>
      <c r="L264">
        <v>3561401</v>
      </c>
      <c r="M264">
        <v>8028965</v>
      </c>
      <c r="N264">
        <v>45103010</v>
      </c>
      <c r="O264" t="s">
        <v>885</v>
      </c>
      <c r="Q264" t="s">
        <v>43</v>
      </c>
      <c r="R264" t="s">
        <v>32</v>
      </c>
      <c r="S264" t="s">
        <v>32</v>
      </c>
      <c r="U264" t="s">
        <v>879</v>
      </c>
      <c r="W264" t="s">
        <v>33</v>
      </c>
      <c r="X264">
        <v>15.36</v>
      </c>
      <c r="Y264">
        <v>1</v>
      </c>
      <c r="Z264">
        <v>39383000</v>
      </c>
      <c r="AA264">
        <v>604922880</v>
      </c>
      <c r="AB264">
        <v>1</v>
      </c>
      <c r="AC264">
        <v>1.3259465929215299</v>
      </c>
      <c r="AF264">
        <v>52219754.669028603</v>
      </c>
      <c r="AG264">
        <v>802095431.71627903</v>
      </c>
      <c r="AH264">
        <v>6.5458391807940498E-5</v>
      </c>
      <c r="AI264">
        <v>-5.5350553505535E-2</v>
      </c>
      <c r="AJ264">
        <v>-5.5350553505535E-2</v>
      </c>
      <c r="AN264" s="28">
        <f>AH264</f>
        <v>6.5458391807940498E-5</v>
      </c>
      <c r="AO264" t="str">
        <f>VLOOKUP(N264,'Proforma GICS Map'!$G$5:$H$345,2,FALSE)</f>
        <v>Application Software</v>
      </c>
      <c r="AP264" t="b">
        <v>0</v>
      </c>
      <c r="AQ264" t="s">
        <v>460</v>
      </c>
      <c r="AR264" s="30">
        <v>8.8962691312155991E-5</v>
      </c>
      <c r="AS264" s="27">
        <f>ABS(AR264-AN264)</f>
        <v>2.3504299504215493E-5</v>
      </c>
    </row>
    <row r="265" spans="1:45" x14ac:dyDescent="0.25">
      <c r="A265" t="s">
        <v>2838</v>
      </c>
      <c r="B265" t="s">
        <v>2839</v>
      </c>
      <c r="C265" t="s">
        <v>2840</v>
      </c>
      <c r="D265">
        <v>20221128</v>
      </c>
      <c r="E265" t="s">
        <v>1580</v>
      </c>
      <c r="F265" t="s">
        <v>1581</v>
      </c>
      <c r="G265" t="s">
        <v>1582</v>
      </c>
      <c r="H265" s="1">
        <v>2.9974999999999999E+113</v>
      </c>
      <c r="I265" t="s">
        <v>1583</v>
      </c>
      <c r="J265" t="s">
        <v>1584</v>
      </c>
      <c r="K265" t="s">
        <v>1585</v>
      </c>
      <c r="L265">
        <v>3407601</v>
      </c>
      <c r="M265">
        <v>822327</v>
      </c>
      <c r="N265">
        <v>50203010</v>
      </c>
      <c r="O265" t="s">
        <v>1586</v>
      </c>
      <c r="Q265" t="s">
        <v>31</v>
      </c>
      <c r="R265" t="s">
        <v>32</v>
      </c>
      <c r="S265" t="s">
        <v>32</v>
      </c>
      <c r="U265" t="s">
        <v>879</v>
      </c>
      <c r="W265" t="s">
        <v>33</v>
      </c>
      <c r="X265">
        <v>7.18</v>
      </c>
      <c r="Y265">
        <v>1</v>
      </c>
      <c r="Z265">
        <v>80605000</v>
      </c>
      <c r="AA265">
        <v>578743900</v>
      </c>
      <c r="AB265">
        <v>1</v>
      </c>
      <c r="AC265">
        <v>1.3259465929215299</v>
      </c>
      <c r="AF265">
        <v>106877925.122439</v>
      </c>
      <c r="AG265">
        <v>767383502.37911797</v>
      </c>
      <c r="AH265">
        <v>6.2625577929298199E-5</v>
      </c>
      <c r="AI265">
        <v>1.26939351198871E-2</v>
      </c>
      <c r="AJ265">
        <v>1.26939351198871E-2</v>
      </c>
      <c r="AN265" s="28">
        <f>AH265</f>
        <v>6.2625577929298199E-5</v>
      </c>
      <c r="AO265" t="str">
        <f>VLOOKUP(N265,'Proforma GICS Map'!$G$5:$H$345,2,FALSE)</f>
        <v>Interactive Media &amp; Services</v>
      </c>
      <c r="AP265" t="b">
        <v>0</v>
      </c>
      <c r="AQ265" t="s">
        <v>460</v>
      </c>
      <c r="AR265" s="30">
        <v>8.5112692256727454E-5</v>
      </c>
      <c r="AS265" s="27">
        <f>ABS(AR265-AN265)</f>
        <v>2.2487114327429254E-5</v>
      </c>
    </row>
    <row r="266" spans="1:45" x14ac:dyDescent="0.25">
      <c r="A266" t="s">
        <v>2838</v>
      </c>
      <c r="B266" t="s">
        <v>2839</v>
      </c>
      <c r="C266" t="s">
        <v>2840</v>
      </c>
      <c r="D266">
        <v>20221128</v>
      </c>
      <c r="E266" t="s">
        <v>2329</v>
      </c>
      <c r="F266" t="s">
        <v>2330</v>
      </c>
      <c r="G266" t="s">
        <v>2331</v>
      </c>
      <c r="H266">
        <v>767292105</v>
      </c>
      <c r="I266" t="s">
        <v>2332</v>
      </c>
      <c r="J266" t="s">
        <v>2333</v>
      </c>
      <c r="K266" t="s">
        <v>2334</v>
      </c>
      <c r="L266">
        <v>14817001</v>
      </c>
      <c r="M266">
        <v>51245</v>
      </c>
      <c r="N266">
        <v>45103010</v>
      </c>
      <c r="O266" t="s">
        <v>885</v>
      </c>
      <c r="Q266" t="s">
        <v>43</v>
      </c>
      <c r="R266" t="s">
        <v>32</v>
      </c>
      <c r="S266" t="s">
        <v>32</v>
      </c>
      <c r="U266" t="s">
        <v>879</v>
      </c>
      <c r="W266" t="s">
        <v>33</v>
      </c>
      <c r="X266">
        <v>4.25</v>
      </c>
      <c r="Y266">
        <v>1</v>
      </c>
      <c r="Z266">
        <v>135348000</v>
      </c>
      <c r="AA266">
        <v>575229000</v>
      </c>
      <c r="AB266">
        <v>1</v>
      </c>
      <c r="AC266">
        <v>1.3259465929215299</v>
      </c>
      <c r="AF266">
        <v>179464219.45874301</v>
      </c>
      <c r="AG266">
        <v>762722932.69965804</v>
      </c>
      <c r="AH266">
        <v>6.2245232419196598E-5</v>
      </c>
      <c r="AI266">
        <v>-4.0632054176072199E-2</v>
      </c>
      <c r="AJ266">
        <v>-4.0632054176072199E-2</v>
      </c>
      <c r="AN266" s="28">
        <f>AH266</f>
        <v>6.2245232419196598E-5</v>
      </c>
      <c r="AO266" t="str">
        <f>VLOOKUP(N266,'Proforma GICS Map'!$G$5:$H$345,2,FALSE)</f>
        <v>Application Software</v>
      </c>
      <c r="AP266" t="b">
        <v>0</v>
      </c>
      <c r="AQ266" t="s">
        <v>460</v>
      </c>
      <c r="AR266" s="30">
        <v>8.459577518509496E-5</v>
      </c>
      <c r="AS266" s="27">
        <f>ABS(AR266-AN266)</f>
        <v>2.2350542765898362E-5</v>
      </c>
    </row>
    <row r="267" spans="1:45" x14ac:dyDescent="0.25">
      <c r="A267" t="s">
        <v>2838</v>
      </c>
      <c r="B267" t="s">
        <v>2839</v>
      </c>
      <c r="C267" t="s">
        <v>2840</v>
      </c>
      <c r="D267">
        <v>20221128</v>
      </c>
      <c r="E267" t="s">
        <v>1694</v>
      </c>
      <c r="F267" t="s">
        <v>1695</v>
      </c>
      <c r="G267" t="s">
        <v>1696</v>
      </c>
      <c r="H267" t="s">
        <v>1697</v>
      </c>
      <c r="I267" t="s">
        <v>1698</v>
      </c>
      <c r="J267" t="s">
        <v>1699</v>
      </c>
      <c r="K267" t="s">
        <v>1700</v>
      </c>
      <c r="L267">
        <v>3629301</v>
      </c>
      <c r="M267">
        <v>8000860</v>
      </c>
      <c r="N267">
        <v>45102010</v>
      </c>
      <c r="O267" t="s">
        <v>1233</v>
      </c>
      <c r="Q267" t="s">
        <v>43</v>
      </c>
      <c r="R267" t="s">
        <v>32</v>
      </c>
      <c r="S267" t="s">
        <v>32</v>
      </c>
      <c r="U267" t="s">
        <v>879</v>
      </c>
      <c r="W267" t="s">
        <v>33</v>
      </c>
      <c r="X267">
        <v>12.12</v>
      </c>
      <c r="Y267">
        <v>1</v>
      </c>
      <c r="Z267">
        <v>67295000</v>
      </c>
      <c r="AA267">
        <v>815615400</v>
      </c>
      <c r="AB267">
        <v>0.7</v>
      </c>
      <c r="AC267">
        <v>1.3259465929215299</v>
      </c>
      <c r="AF267">
        <v>62460703.179458</v>
      </c>
      <c r="AG267">
        <v>757023722.53503096</v>
      </c>
      <c r="AH267">
        <v>6.1780124257249206E-5</v>
      </c>
      <c r="AI267">
        <v>-2.1001615508885199E-2</v>
      </c>
      <c r="AJ267">
        <v>-2.1001615508885199E-2</v>
      </c>
      <c r="AN267" s="28">
        <f>AH267</f>
        <v>6.1780124257249206E-5</v>
      </c>
      <c r="AO267" t="str">
        <f>VLOOKUP(N267,'Proforma GICS Map'!$G$5:$H$345,2,FALSE)</f>
        <v>IT Consulting &amp; Other Services</v>
      </c>
      <c r="AP267" t="b">
        <v>0</v>
      </c>
      <c r="AQ267" t="s">
        <v>460</v>
      </c>
      <c r="AR267" s="30">
        <v>8.396365953582123E-5</v>
      </c>
      <c r="AS267" s="27">
        <f>ABS(AR267-AN267)</f>
        <v>2.2183535278572024E-5</v>
      </c>
    </row>
    <row r="268" spans="1:45" x14ac:dyDescent="0.25">
      <c r="A268" t="s">
        <v>2838</v>
      </c>
      <c r="B268" t="s">
        <v>2839</v>
      </c>
      <c r="C268" t="s">
        <v>2840</v>
      </c>
      <c r="D268">
        <v>20221128</v>
      </c>
      <c r="E268" t="s">
        <v>2053</v>
      </c>
      <c r="F268" t="s">
        <v>2054</v>
      </c>
      <c r="G268" t="s">
        <v>2055</v>
      </c>
      <c r="H268" t="s">
        <v>2056</v>
      </c>
      <c r="I268" t="s">
        <v>2057</v>
      </c>
      <c r="J268">
        <v>2688363</v>
      </c>
      <c r="K268" t="s">
        <v>2058</v>
      </c>
      <c r="L268">
        <v>15403901</v>
      </c>
      <c r="M268">
        <v>40615</v>
      </c>
      <c r="N268">
        <v>45201020</v>
      </c>
      <c r="O268" t="s">
        <v>869</v>
      </c>
      <c r="Q268" t="s">
        <v>43</v>
      </c>
      <c r="R268" t="s">
        <v>32</v>
      </c>
      <c r="S268" t="s">
        <v>32</v>
      </c>
      <c r="U268" t="s">
        <v>879</v>
      </c>
      <c r="W268" t="s">
        <v>33</v>
      </c>
      <c r="X268">
        <v>19.05</v>
      </c>
      <c r="Y268">
        <v>1</v>
      </c>
      <c r="Z268">
        <v>28734000</v>
      </c>
      <c r="AA268">
        <v>547382700</v>
      </c>
      <c r="AB268">
        <v>1</v>
      </c>
      <c r="AC268">
        <v>1.3259465929215299</v>
      </c>
      <c r="AF268">
        <v>38099749.401007198</v>
      </c>
      <c r="AG268">
        <v>725800226.08918703</v>
      </c>
      <c r="AH268">
        <v>5.9231998706162897E-5</v>
      </c>
      <c r="AI268">
        <v>-1.3975155279503101E-2</v>
      </c>
      <c r="AJ268">
        <v>-1.3975155279503101E-2</v>
      </c>
      <c r="AN268" s="28">
        <f>AH268</f>
        <v>5.9231998706162897E-5</v>
      </c>
      <c r="AO268" t="str">
        <f>VLOOKUP(N268,'Proforma GICS Map'!$G$5:$H$345,2,FALSE)</f>
        <v>Communications Equipment</v>
      </c>
      <c r="AP268" t="b">
        <v>0</v>
      </c>
      <c r="AQ268" t="s">
        <v>460</v>
      </c>
      <c r="AR268" s="30">
        <v>8.0500572518788662E-5</v>
      </c>
      <c r="AS268" s="27">
        <f>ABS(AR268-AN268)</f>
        <v>2.1268573812625765E-5</v>
      </c>
    </row>
    <row r="269" spans="1:45" x14ac:dyDescent="0.25">
      <c r="A269" t="s">
        <v>2838</v>
      </c>
      <c r="B269" t="s">
        <v>2839</v>
      </c>
      <c r="C269" t="s">
        <v>2840</v>
      </c>
      <c r="D269">
        <v>20221128</v>
      </c>
      <c r="E269" t="s">
        <v>880</v>
      </c>
      <c r="F269" t="s">
        <v>881</v>
      </c>
      <c r="G269" t="s">
        <v>882</v>
      </c>
      <c r="H269">
        <v>282914100</v>
      </c>
      <c r="I269" t="s">
        <v>883</v>
      </c>
      <c r="J269">
        <v>2037170</v>
      </c>
      <c r="K269" t="s">
        <v>884</v>
      </c>
      <c r="L269">
        <v>6502101</v>
      </c>
      <c r="M269">
        <v>35768</v>
      </c>
      <c r="N269">
        <v>45103010</v>
      </c>
      <c r="O269" t="s">
        <v>885</v>
      </c>
      <c r="Q269" t="s">
        <v>43</v>
      </c>
      <c r="R269" t="s">
        <v>32</v>
      </c>
      <c r="S269" t="s">
        <v>32</v>
      </c>
      <c r="U269" t="s">
        <v>879</v>
      </c>
      <c r="W269" t="s">
        <v>33</v>
      </c>
      <c r="X269">
        <v>4.08</v>
      </c>
      <c r="Y269">
        <v>1</v>
      </c>
      <c r="Z269">
        <v>119965000</v>
      </c>
      <c r="AA269">
        <v>489457200</v>
      </c>
      <c r="AB269">
        <v>1</v>
      </c>
      <c r="AC269">
        <v>1.3259465929215299</v>
      </c>
      <c r="AF269">
        <v>159067183.019831</v>
      </c>
      <c r="AG269">
        <v>648994106.72091103</v>
      </c>
      <c r="AH269">
        <v>5.29639103265816E-5</v>
      </c>
      <c r="AI269">
        <v>-5.1162790697674397E-2</v>
      </c>
      <c r="AJ269">
        <v>-5.1162790697674397E-2</v>
      </c>
      <c r="AN269" s="28">
        <f>AH269</f>
        <v>5.29639103265816E-5</v>
      </c>
      <c r="AO269" t="str">
        <f>VLOOKUP(N269,'Proforma GICS Map'!$G$5:$H$345,2,FALSE)</f>
        <v>Application Software</v>
      </c>
      <c r="AP269" t="b">
        <v>1</v>
      </c>
      <c r="AQ269" t="s">
        <v>460</v>
      </c>
      <c r="AR269" s="30">
        <v>7.1981786825639976E-5</v>
      </c>
      <c r="AS269" s="27">
        <f>ABS(AR269-AN269)</f>
        <v>1.9017876499058376E-5</v>
      </c>
    </row>
    <row r="270" spans="1:45" x14ac:dyDescent="0.25">
      <c r="A270" t="s">
        <v>2838</v>
      </c>
      <c r="B270" t="s">
        <v>2839</v>
      </c>
      <c r="C270" t="s">
        <v>2840</v>
      </c>
      <c r="D270">
        <v>20221128</v>
      </c>
      <c r="E270" t="s">
        <v>1135</v>
      </c>
      <c r="F270" t="s">
        <v>1136</v>
      </c>
      <c r="G270" t="s">
        <v>1137</v>
      </c>
      <c r="H270" t="s">
        <v>1138</v>
      </c>
      <c r="I270" t="s">
        <v>1139</v>
      </c>
      <c r="J270" t="s">
        <v>1140</v>
      </c>
      <c r="K270" t="s">
        <v>1141</v>
      </c>
      <c r="L270">
        <v>3675401</v>
      </c>
      <c r="M270">
        <v>8110640</v>
      </c>
      <c r="N270">
        <v>45102030</v>
      </c>
      <c r="O270" t="s">
        <v>870</v>
      </c>
      <c r="Q270" t="s">
        <v>43</v>
      </c>
      <c r="R270" t="s">
        <v>32</v>
      </c>
      <c r="S270" t="s">
        <v>32</v>
      </c>
      <c r="U270" t="s">
        <v>879</v>
      </c>
      <c r="W270" t="s">
        <v>33</v>
      </c>
      <c r="X270">
        <v>7.89</v>
      </c>
      <c r="Y270">
        <v>1</v>
      </c>
      <c r="Z270">
        <v>73376000</v>
      </c>
      <c r="AA270">
        <v>578936640</v>
      </c>
      <c r="AB270">
        <v>0.83</v>
      </c>
      <c r="AC270">
        <v>1.3259465929215299</v>
      </c>
      <c r="AF270">
        <v>80752905.477834404</v>
      </c>
      <c r="AG270">
        <v>637140424.22011304</v>
      </c>
      <c r="AH270">
        <v>5.1996540406715703E-5</v>
      </c>
      <c r="AI270">
        <v>-4.0145985401459798E-2</v>
      </c>
      <c r="AJ270">
        <v>-4.0145985401459798E-2</v>
      </c>
      <c r="AN270" s="28">
        <f>AH270</f>
        <v>5.1996540406715703E-5</v>
      </c>
      <c r="AO270" t="str">
        <f>VLOOKUP(N270,'Proforma GICS Map'!$G$5:$H$345,2,FALSE)</f>
        <v>Internet Services &amp; Infrastructure</v>
      </c>
      <c r="AP270" t="b">
        <v>0</v>
      </c>
      <c r="AQ270" t="s">
        <v>460</v>
      </c>
      <c r="AR270" s="30">
        <v>7.0667061101576984E-5</v>
      </c>
      <c r="AS270" s="27">
        <f>ABS(AR270-AN270)</f>
        <v>1.8670520694861281E-5</v>
      </c>
    </row>
    <row r="271" spans="1:45" x14ac:dyDescent="0.25">
      <c r="A271" t="s">
        <v>2838</v>
      </c>
      <c r="B271" t="s">
        <v>2839</v>
      </c>
      <c r="C271" t="s">
        <v>2840</v>
      </c>
      <c r="D271">
        <v>20221128</v>
      </c>
      <c r="E271" t="s">
        <v>2784</v>
      </c>
      <c r="F271" t="s">
        <v>2785</v>
      </c>
      <c r="G271" t="s">
        <v>2786</v>
      </c>
      <c r="H271" t="s">
        <v>2787</v>
      </c>
      <c r="I271" t="s">
        <v>2788</v>
      </c>
      <c r="J271" t="s">
        <v>2789</v>
      </c>
      <c r="K271" t="s">
        <v>2790</v>
      </c>
      <c r="L271">
        <v>4153901</v>
      </c>
      <c r="M271">
        <v>8255672</v>
      </c>
      <c r="N271">
        <v>45103020</v>
      </c>
      <c r="O271" t="s">
        <v>885</v>
      </c>
      <c r="Q271" t="s">
        <v>31</v>
      </c>
      <c r="R271" t="s">
        <v>32</v>
      </c>
      <c r="S271" t="s">
        <v>32</v>
      </c>
      <c r="U271" t="s">
        <v>879</v>
      </c>
      <c r="W271" t="s">
        <v>33</v>
      </c>
      <c r="X271">
        <v>10.24</v>
      </c>
      <c r="Y271">
        <v>1</v>
      </c>
      <c r="Z271">
        <v>41678000</v>
      </c>
      <c r="AA271">
        <v>426782720</v>
      </c>
      <c r="AB271">
        <v>1</v>
      </c>
      <c r="AC271">
        <v>1.3259465929215299</v>
      </c>
      <c r="AF271">
        <v>55262802.099783503</v>
      </c>
      <c r="AG271">
        <v>565891093.50178301</v>
      </c>
      <c r="AH271">
        <v>4.6181937278713203E-5</v>
      </c>
      <c r="AI271">
        <v>-1.0628019323671399E-2</v>
      </c>
      <c r="AJ271">
        <v>-1.0628019323671399E-2</v>
      </c>
      <c r="AN271" s="28">
        <f>AH271</f>
        <v>4.6181937278713203E-5</v>
      </c>
      <c r="AO271" t="str">
        <f>VLOOKUP(N271,'Proforma GICS Map'!$G$5:$H$345,2,FALSE)</f>
        <v>Systems Software</v>
      </c>
      <c r="AP271" t="b">
        <v>0</v>
      </c>
      <c r="AQ271" t="s">
        <v>460</v>
      </c>
      <c r="AR271" s="30">
        <v>6.2764594681428312E-5</v>
      </c>
      <c r="AS271" s="27">
        <f>ABS(AR271-AN271)</f>
        <v>1.6582657402715108E-5</v>
      </c>
    </row>
    <row r="272" spans="1:45" x14ac:dyDescent="0.25">
      <c r="A272" t="s">
        <v>2838</v>
      </c>
      <c r="B272" t="s">
        <v>2839</v>
      </c>
      <c r="C272" t="s">
        <v>2840</v>
      </c>
      <c r="D272">
        <v>20221128</v>
      </c>
      <c r="E272" t="s">
        <v>1468</v>
      </c>
      <c r="F272" t="s">
        <v>1469</v>
      </c>
      <c r="G272" t="s">
        <v>1470</v>
      </c>
      <c r="H272" t="s">
        <v>1471</v>
      </c>
      <c r="I272" t="s">
        <v>1472</v>
      </c>
      <c r="J272" t="s">
        <v>1473</v>
      </c>
      <c r="K272" t="s">
        <v>1474</v>
      </c>
      <c r="L272">
        <v>3574301</v>
      </c>
      <c r="M272">
        <v>8175485</v>
      </c>
      <c r="N272">
        <v>45103010</v>
      </c>
      <c r="O272" t="s">
        <v>885</v>
      </c>
      <c r="Q272" t="s">
        <v>43</v>
      </c>
      <c r="R272" t="s">
        <v>41</v>
      </c>
      <c r="S272" t="s">
        <v>32</v>
      </c>
      <c r="W272" t="s">
        <v>33</v>
      </c>
      <c r="X272">
        <v>30.25</v>
      </c>
      <c r="Y272">
        <v>1</v>
      </c>
      <c r="Z272">
        <v>32875000</v>
      </c>
      <c r="AA272">
        <v>994468750</v>
      </c>
      <c r="AB272">
        <v>0.41</v>
      </c>
      <c r="AC272">
        <v>1.3259465929215299</v>
      </c>
      <c r="AF272">
        <v>17872102.639341</v>
      </c>
      <c r="AG272">
        <v>540631104.84006703</v>
      </c>
      <c r="AH272">
        <v>4.4120489015200801E-5</v>
      </c>
      <c r="AI272">
        <v>-2.0401554404145001E-2</v>
      </c>
      <c r="AJ272">
        <v>-2.0401554404145001E-2</v>
      </c>
      <c r="AN272" s="28">
        <f>AH272</f>
        <v>4.4120489015200801E-5</v>
      </c>
      <c r="AO272" t="str">
        <f>VLOOKUP(N272,'Proforma GICS Map'!$G$5:$H$345,2,FALSE)</f>
        <v>Application Software</v>
      </c>
      <c r="AP272" t="b">
        <v>0</v>
      </c>
      <c r="AQ272" t="s">
        <v>460</v>
      </c>
      <c r="AR272" s="30">
        <v>5.9962937316228817E-5</v>
      </c>
      <c r="AS272" s="27">
        <f>ABS(AR272-AN272)</f>
        <v>1.5842448301028016E-5</v>
      </c>
    </row>
    <row r="273" spans="1:45" x14ac:dyDescent="0.25">
      <c r="A273" t="s">
        <v>2838</v>
      </c>
      <c r="B273" t="s">
        <v>2839</v>
      </c>
      <c r="C273" t="s">
        <v>2840</v>
      </c>
      <c r="D273">
        <v>20221128</v>
      </c>
      <c r="E273" t="s">
        <v>1488</v>
      </c>
      <c r="F273" t="s">
        <v>1489</v>
      </c>
      <c r="G273" t="s">
        <v>1490</v>
      </c>
      <c r="H273">
        <v>257554105</v>
      </c>
      <c r="I273" t="s">
        <v>1491</v>
      </c>
      <c r="J273" t="s">
        <v>1492</v>
      </c>
      <c r="K273" t="s">
        <v>1493</v>
      </c>
      <c r="L273">
        <v>3360301</v>
      </c>
      <c r="M273">
        <v>818046</v>
      </c>
      <c r="N273">
        <v>45103010</v>
      </c>
      <c r="O273" t="s">
        <v>885</v>
      </c>
      <c r="Q273" t="s">
        <v>43</v>
      </c>
      <c r="R273" t="s">
        <v>32</v>
      </c>
      <c r="S273" t="s">
        <v>32</v>
      </c>
      <c r="U273" t="s">
        <v>879</v>
      </c>
      <c r="W273" t="s">
        <v>33</v>
      </c>
      <c r="X273">
        <v>13.29</v>
      </c>
      <c r="Y273">
        <v>1</v>
      </c>
      <c r="Z273">
        <v>30465000</v>
      </c>
      <c r="AA273">
        <v>404879850</v>
      </c>
      <c r="AB273">
        <v>1</v>
      </c>
      <c r="AC273">
        <v>1.3259465929215299</v>
      </c>
      <c r="AF273">
        <v>40394962.953354403</v>
      </c>
      <c r="AG273">
        <v>536849057.65008003</v>
      </c>
      <c r="AH273">
        <v>4.3811839050359903E-5</v>
      </c>
      <c r="AI273">
        <v>7.5301204819277102E-4</v>
      </c>
      <c r="AJ273">
        <v>7.5301204819277102E-4</v>
      </c>
      <c r="AN273" s="28">
        <f>AH273</f>
        <v>4.3811839050359903E-5</v>
      </c>
      <c r="AO273" t="str">
        <f>VLOOKUP(N273,'Proforma GICS Map'!$G$5:$H$345,2,FALSE)</f>
        <v>Application Software</v>
      </c>
      <c r="AP273" t="b">
        <v>0</v>
      </c>
      <c r="AQ273" t="s">
        <v>460</v>
      </c>
      <c r="AR273" s="30">
        <v>5.954345967879743E-5</v>
      </c>
      <c r="AS273" s="27">
        <f>ABS(AR273-AN273)</f>
        <v>1.5731620628437527E-5</v>
      </c>
    </row>
    <row r="274" spans="1:45" x14ac:dyDescent="0.25">
      <c r="A274" t="s">
        <v>2838</v>
      </c>
      <c r="B274" t="s">
        <v>2839</v>
      </c>
      <c r="C274" t="s">
        <v>2840</v>
      </c>
      <c r="D274">
        <v>20221128</v>
      </c>
      <c r="E274" t="s">
        <v>2472</v>
      </c>
      <c r="F274" t="s">
        <v>2473</v>
      </c>
      <c r="G274" t="s">
        <v>2474</v>
      </c>
      <c r="H274" t="s">
        <v>2475</v>
      </c>
      <c r="I274" t="s">
        <v>2476</v>
      </c>
      <c r="J274" t="s">
        <v>2477</v>
      </c>
      <c r="K274" t="s">
        <v>2478</v>
      </c>
      <c r="L274">
        <v>17969002</v>
      </c>
      <c r="M274">
        <v>824088</v>
      </c>
      <c r="N274">
        <v>45103020</v>
      </c>
      <c r="O274" t="s">
        <v>885</v>
      </c>
      <c r="Q274" t="s">
        <v>31</v>
      </c>
      <c r="R274" t="s">
        <v>32</v>
      </c>
      <c r="S274" t="s">
        <v>32</v>
      </c>
      <c r="U274" t="s">
        <v>879</v>
      </c>
      <c r="W274" t="s">
        <v>33</v>
      </c>
      <c r="X274">
        <v>8.6199999999999992</v>
      </c>
      <c r="Y274">
        <v>1</v>
      </c>
      <c r="Z274">
        <v>160915000</v>
      </c>
      <c r="AA274">
        <v>1387087300</v>
      </c>
      <c r="AB274">
        <v>0.28999999999999998</v>
      </c>
      <c r="AC274">
        <v>1.3259465929215299</v>
      </c>
      <c r="AF274">
        <v>61875761.839990698</v>
      </c>
      <c r="AG274">
        <v>533369067.06072003</v>
      </c>
      <c r="AH274">
        <v>4.3527839692579098E-5</v>
      </c>
      <c r="AI274">
        <v>8.1871345029239703E-3</v>
      </c>
      <c r="AJ274">
        <v>8.1871345029239703E-3</v>
      </c>
      <c r="AN274" s="28">
        <f>AH274</f>
        <v>4.3527839692579098E-5</v>
      </c>
      <c r="AO274" t="str">
        <f>VLOOKUP(N274,'Proforma GICS Map'!$G$5:$H$345,2,FALSE)</f>
        <v>Systems Software</v>
      </c>
      <c r="AP274" t="b">
        <v>0</v>
      </c>
      <c r="AQ274" t="s">
        <v>460</v>
      </c>
      <c r="AR274" s="30">
        <v>5.9157484000182702E-5</v>
      </c>
      <c r="AS274" s="27">
        <f>ABS(AR274-AN274)</f>
        <v>1.5629644307603603E-5</v>
      </c>
    </row>
    <row r="275" spans="1:45" x14ac:dyDescent="0.25">
      <c r="A275" t="s">
        <v>2838</v>
      </c>
      <c r="B275" t="s">
        <v>2839</v>
      </c>
      <c r="C275" t="s">
        <v>2840</v>
      </c>
      <c r="D275">
        <v>20221128</v>
      </c>
      <c r="E275" t="s">
        <v>891</v>
      </c>
      <c r="F275" t="s">
        <v>892</v>
      </c>
      <c r="G275" t="s">
        <v>893</v>
      </c>
      <c r="H275" t="s">
        <v>894</v>
      </c>
      <c r="I275" t="s">
        <v>895</v>
      </c>
      <c r="J275" t="s">
        <v>896</v>
      </c>
      <c r="K275" t="s">
        <v>897</v>
      </c>
      <c r="L275">
        <v>3263801</v>
      </c>
      <c r="M275">
        <v>785955</v>
      </c>
      <c r="N275">
        <v>45301010</v>
      </c>
      <c r="O275" t="s">
        <v>898</v>
      </c>
      <c r="Q275" t="s">
        <v>43</v>
      </c>
      <c r="R275" t="s">
        <v>32</v>
      </c>
      <c r="S275" t="s">
        <v>32</v>
      </c>
      <c r="U275" t="s">
        <v>879</v>
      </c>
      <c r="W275" t="s">
        <v>33</v>
      </c>
      <c r="X275">
        <v>8.25</v>
      </c>
      <c r="Y275">
        <v>1</v>
      </c>
      <c r="Z275">
        <v>54181000</v>
      </c>
      <c r="AA275">
        <v>446993250</v>
      </c>
      <c r="AB275">
        <v>0.76</v>
      </c>
      <c r="AC275">
        <v>1.3259465929215299</v>
      </c>
      <c r="AF275">
        <v>54599245.386821799</v>
      </c>
      <c r="AG275">
        <v>450443774.44128001</v>
      </c>
      <c r="AH275">
        <v>3.6760370286281001E-5</v>
      </c>
      <c r="AI275">
        <v>-4.4032444959443799E-2</v>
      </c>
      <c r="AJ275">
        <v>-4.4032444959443799E-2</v>
      </c>
      <c r="AN275" s="28">
        <f>AH275</f>
        <v>3.6760370286281001E-5</v>
      </c>
      <c r="AO275" t="str">
        <f>VLOOKUP(N275,'Proforma GICS Map'!$G$5:$H$345,2,FALSE)</f>
        <v>Semiconductor Materials &amp; Equipment (New Name)</v>
      </c>
      <c r="AP275" t="b">
        <v>1</v>
      </c>
      <c r="AQ275" t="s">
        <v>460</v>
      </c>
      <c r="AR275" s="30">
        <v>4.9960003354409736E-5</v>
      </c>
      <c r="AS275" s="27">
        <f>ABS(AR275-AN275)</f>
        <v>1.3199633068128735E-5</v>
      </c>
    </row>
    <row r="276" spans="1:45" x14ac:dyDescent="0.25">
      <c r="A276" t="s">
        <v>2838</v>
      </c>
      <c r="B276" t="s">
        <v>2839</v>
      </c>
      <c r="C276" t="s">
        <v>2840</v>
      </c>
      <c r="D276">
        <v>20221128</v>
      </c>
      <c r="E276" t="s">
        <v>2652</v>
      </c>
      <c r="F276" t="s">
        <v>2653</v>
      </c>
      <c r="G276" t="s">
        <v>2654</v>
      </c>
      <c r="H276">
        <v>909214306</v>
      </c>
      <c r="I276" t="s">
        <v>2655</v>
      </c>
      <c r="J276">
        <v>2931595</v>
      </c>
      <c r="K276" t="s">
        <v>2656</v>
      </c>
      <c r="L276">
        <v>250401</v>
      </c>
      <c r="M276">
        <v>4767</v>
      </c>
      <c r="N276">
        <v>45102010</v>
      </c>
      <c r="O276" t="s">
        <v>1233</v>
      </c>
      <c r="Q276" t="s">
        <v>31</v>
      </c>
      <c r="R276" t="s">
        <v>32</v>
      </c>
      <c r="S276" t="s">
        <v>32</v>
      </c>
      <c r="U276" t="s">
        <v>879</v>
      </c>
      <c r="W276" t="s">
        <v>33</v>
      </c>
      <c r="X276">
        <v>4.08</v>
      </c>
      <c r="Y276">
        <v>1</v>
      </c>
      <c r="Z276">
        <v>67786000</v>
      </c>
      <c r="AA276">
        <v>276566880</v>
      </c>
      <c r="AB276">
        <v>1</v>
      </c>
      <c r="AC276">
        <v>1.3259465929215299</v>
      </c>
      <c r="AF276">
        <v>89880615.747778803</v>
      </c>
      <c r="AG276">
        <v>366712912.25093699</v>
      </c>
      <c r="AH276">
        <v>2.9927158966345699E-5</v>
      </c>
      <c r="AI276">
        <v>-4.4496487119437898E-2</v>
      </c>
      <c r="AJ276">
        <v>-4.4496487119437898E-2</v>
      </c>
      <c r="AN276" s="28">
        <f>AH276</f>
        <v>2.9927158966345699E-5</v>
      </c>
      <c r="AO276" t="str">
        <f>VLOOKUP(N276,'Proforma GICS Map'!$G$5:$H$345,2,FALSE)</f>
        <v>IT Consulting &amp; Other Services</v>
      </c>
      <c r="AP276" t="b">
        <v>0</v>
      </c>
      <c r="AQ276" t="s">
        <v>460</v>
      </c>
      <c r="AR276" s="30">
        <v>4.0673174690641701E-5</v>
      </c>
      <c r="AS276" s="27">
        <f>ABS(AR276-AN276)</f>
        <v>1.0746015724296002E-5</v>
      </c>
    </row>
    <row r="277" spans="1:45" x14ac:dyDescent="0.25">
      <c r="A277" t="s">
        <v>2838</v>
      </c>
      <c r="B277" t="s">
        <v>2839</v>
      </c>
      <c r="C277" t="s">
        <v>2840</v>
      </c>
      <c r="D277">
        <v>20221128</v>
      </c>
      <c r="E277" t="s">
        <v>2292</v>
      </c>
      <c r="F277" t="s">
        <v>2293</v>
      </c>
      <c r="G277" t="s">
        <v>2294</v>
      </c>
      <c r="H277">
        <v>750102105</v>
      </c>
      <c r="I277" t="s">
        <v>2295</v>
      </c>
      <c r="J277" t="s">
        <v>2296</v>
      </c>
      <c r="K277" t="s">
        <v>2297</v>
      </c>
      <c r="L277">
        <v>3664101</v>
      </c>
      <c r="M277">
        <v>8110639</v>
      </c>
      <c r="N277">
        <v>45102030</v>
      </c>
      <c r="O277" t="s">
        <v>870</v>
      </c>
      <c r="Q277" t="s">
        <v>43</v>
      </c>
      <c r="R277" t="s">
        <v>32</v>
      </c>
      <c r="S277" t="s">
        <v>32</v>
      </c>
      <c r="U277" t="s">
        <v>879</v>
      </c>
      <c r="W277" t="s">
        <v>33</v>
      </c>
      <c r="X277">
        <v>4.54</v>
      </c>
      <c r="Y277">
        <v>1</v>
      </c>
      <c r="Z277">
        <v>210584000</v>
      </c>
      <c r="AA277">
        <v>956051360</v>
      </c>
      <c r="AB277">
        <v>0.27</v>
      </c>
      <c r="AC277">
        <v>1.3259465929215299</v>
      </c>
      <c r="AF277">
        <v>75390247.077422604</v>
      </c>
      <c r="AG277">
        <v>342271721.731498</v>
      </c>
      <c r="AH277">
        <v>2.7932532190014801E-5</v>
      </c>
      <c r="AI277">
        <v>-4.6218487394957902E-2</v>
      </c>
      <c r="AJ277">
        <v>-4.6218487394957902E-2</v>
      </c>
      <c r="AN277" s="28">
        <f>AH277</f>
        <v>2.7932532190014801E-5</v>
      </c>
      <c r="AO277" t="str">
        <f>VLOOKUP(N277,'Proforma GICS Map'!$G$5:$H$345,2,FALSE)</f>
        <v>Internet Services &amp; Infrastructure</v>
      </c>
      <c r="AP277" t="b">
        <v>0</v>
      </c>
      <c r="AQ277" t="s">
        <v>460</v>
      </c>
      <c r="AR277" s="30">
        <v>3.7962332562006369E-5</v>
      </c>
      <c r="AS277" s="27">
        <f>ABS(AR277-AN277)</f>
        <v>1.0029800371991568E-5</v>
      </c>
    </row>
    <row r="278" spans="1:45" x14ac:dyDescent="0.25">
      <c r="A278" t="s">
        <v>2838</v>
      </c>
      <c r="B278" t="s">
        <v>2839</v>
      </c>
      <c r="C278" t="s">
        <v>2840</v>
      </c>
      <c r="D278">
        <v>20221128</v>
      </c>
      <c r="E278" t="s">
        <v>1426</v>
      </c>
      <c r="F278" t="s">
        <v>1427</v>
      </c>
      <c r="G278" t="s">
        <v>1428</v>
      </c>
      <c r="H278">
        <v>268211109</v>
      </c>
      <c r="I278" t="s">
        <v>1429</v>
      </c>
      <c r="J278" t="s">
        <v>1430</v>
      </c>
      <c r="K278" t="s">
        <v>1431</v>
      </c>
      <c r="L278">
        <v>2807101</v>
      </c>
      <c r="M278">
        <v>34705</v>
      </c>
      <c r="N278">
        <v>45201020</v>
      </c>
      <c r="O278" t="s">
        <v>869</v>
      </c>
      <c r="Q278" t="s">
        <v>43</v>
      </c>
      <c r="R278" t="s">
        <v>32</v>
      </c>
      <c r="S278" t="s">
        <v>32</v>
      </c>
      <c r="U278" t="s">
        <v>879</v>
      </c>
      <c r="W278" t="s">
        <v>33</v>
      </c>
      <c r="X278">
        <v>11.45</v>
      </c>
      <c r="Y278">
        <v>1</v>
      </c>
      <c r="Z278">
        <v>27894000</v>
      </c>
      <c r="AA278">
        <v>319386300</v>
      </c>
      <c r="AB278">
        <v>0.56999999999999995</v>
      </c>
      <c r="AC278">
        <v>1.3259465929215299</v>
      </c>
      <c r="AF278">
        <v>21081993.929883201</v>
      </c>
      <c r="AG278">
        <v>241388830.497163</v>
      </c>
      <c r="AH278">
        <v>1.96995569603656E-5</v>
      </c>
      <c r="AI278">
        <v>-6.1475409836065503E-2</v>
      </c>
      <c r="AJ278">
        <v>-6.1475409836065503E-2</v>
      </c>
      <c r="AN278" s="28">
        <f>AH278</f>
        <v>1.96995569603656E-5</v>
      </c>
      <c r="AO278" t="str">
        <f>VLOOKUP(N278,'Proforma GICS Map'!$G$5:$H$345,2,FALSE)</f>
        <v>Communications Equipment</v>
      </c>
      <c r="AP278" t="b">
        <v>0</v>
      </c>
      <c r="AQ278" t="s">
        <v>460</v>
      </c>
      <c r="AR278" s="30">
        <v>2.6773123452120101E-5</v>
      </c>
      <c r="AS278" s="27">
        <f>ABS(AR278-AN278)</f>
        <v>7.0735664917545014E-6</v>
      </c>
    </row>
    <row r="279" spans="1:45" x14ac:dyDescent="0.25">
      <c r="A279" t="s">
        <v>2838</v>
      </c>
      <c r="B279" t="s">
        <v>2839</v>
      </c>
      <c r="C279" t="s">
        <v>2840</v>
      </c>
      <c r="D279">
        <v>20221128</v>
      </c>
      <c r="E279" t="s">
        <v>1240</v>
      </c>
      <c r="F279" t="s">
        <v>1241</v>
      </c>
      <c r="G279" t="s">
        <v>1242</v>
      </c>
      <c r="H279">
        <v>126327105</v>
      </c>
      <c r="I279" t="s">
        <v>1243</v>
      </c>
      <c r="J279" t="s">
        <v>1244</v>
      </c>
      <c r="K279" t="s">
        <v>1245</v>
      </c>
      <c r="L279">
        <v>3919901</v>
      </c>
      <c r="M279">
        <v>8180879</v>
      </c>
      <c r="N279">
        <v>45103010</v>
      </c>
      <c r="O279" t="s">
        <v>885</v>
      </c>
      <c r="Q279" t="s">
        <v>31</v>
      </c>
      <c r="R279" t="s">
        <v>32</v>
      </c>
      <c r="S279" t="s">
        <v>32</v>
      </c>
      <c r="U279" t="s">
        <v>879</v>
      </c>
      <c r="W279" t="s">
        <v>33</v>
      </c>
      <c r="X279">
        <v>7.41</v>
      </c>
      <c r="Y279">
        <v>1</v>
      </c>
      <c r="Z279">
        <v>58635000</v>
      </c>
      <c r="AA279">
        <v>434485350</v>
      </c>
      <c r="AB279">
        <v>0.28999999999999998</v>
      </c>
      <c r="AC279">
        <v>1.3259465929215299</v>
      </c>
      <c r="AF279">
        <v>22546594.7580266</v>
      </c>
      <c r="AG279">
        <v>167070267.156977</v>
      </c>
      <c r="AH279">
        <v>1.36344761166612E-5</v>
      </c>
      <c r="AI279">
        <v>-4.6332046332046302E-2</v>
      </c>
      <c r="AJ279">
        <v>-4.6332046332046302E-2</v>
      </c>
      <c r="AN279" s="28">
        <f>AH279</f>
        <v>1.36344761166612E-5</v>
      </c>
      <c r="AO279" t="str">
        <f>VLOOKUP(N279,'Proforma GICS Map'!$G$5:$H$345,2,FALSE)</f>
        <v>Application Software</v>
      </c>
      <c r="AP279" t="b">
        <v>0</v>
      </c>
      <c r="AQ279" t="s">
        <v>460</v>
      </c>
      <c r="AR279" s="30">
        <v>1.8530239690709291E-5</v>
      </c>
      <c r="AS279" s="27">
        <f>ABS(AR279-AN279)</f>
        <v>4.8957635740480911E-6</v>
      </c>
    </row>
    <row r="280" spans="1:45" x14ac:dyDescent="0.25">
      <c r="A280" t="s">
        <v>2838</v>
      </c>
      <c r="B280" t="s">
        <v>2839</v>
      </c>
      <c r="C280" t="s">
        <v>2840</v>
      </c>
      <c r="D280">
        <v>20221128</v>
      </c>
      <c r="E280" t="s">
        <v>1412</v>
      </c>
      <c r="F280" t="s">
        <v>1413</v>
      </c>
      <c r="G280" t="s">
        <v>1414</v>
      </c>
      <c r="H280" t="s">
        <v>1415</v>
      </c>
      <c r="I280" t="s">
        <v>1416</v>
      </c>
      <c r="J280" t="s">
        <v>1417</v>
      </c>
      <c r="K280" t="s">
        <v>1418</v>
      </c>
      <c r="L280">
        <v>3937101</v>
      </c>
      <c r="M280">
        <v>8169466</v>
      </c>
      <c r="N280">
        <v>45102030</v>
      </c>
      <c r="O280" t="s">
        <v>870</v>
      </c>
      <c r="Q280" t="s">
        <v>43</v>
      </c>
      <c r="R280" t="s">
        <v>32</v>
      </c>
      <c r="S280" t="s">
        <v>32</v>
      </c>
      <c r="U280" t="s">
        <v>879</v>
      </c>
      <c r="W280" t="s">
        <v>33</v>
      </c>
      <c r="X280">
        <v>1.74</v>
      </c>
      <c r="Y280">
        <v>1</v>
      </c>
      <c r="Z280">
        <v>178566000</v>
      </c>
      <c r="AA280">
        <v>310704840</v>
      </c>
      <c r="AB280">
        <v>0.31</v>
      </c>
      <c r="AC280">
        <v>1.3259465929215299</v>
      </c>
      <c r="AF280">
        <v>73398383.586603999</v>
      </c>
      <c r="AG280">
        <v>127713187.44069099</v>
      </c>
      <c r="AH280">
        <v>1.0422575085168599E-5</v>
      </c>
      <c r="AI280">
        <v>-6.9518716577540093E-2</v>
      </c>
      <c r="AJ280">
        <v>-6.9518716577540093E-2</v>
      </c>
      <c r="AN280" s="28">
        <f>AH280</f>
        <v>1.0422575085168599E-5</v>
      </c>
      <c r="AO280" t="str">
        <f>VLOOKUP(N280,'Proforma GICS Map'!$G$5:$H$345,2,FALSE)</f>
        <v>Internet Services &amp; Infrastructure</v>
      </c>
      <c r="AP280" t="b">
        <v>0</v>
      </c>
      <c r="AQ280" t="s">
        <v>460</v>
      </c>
      <c r="AR280" s="30">
        <v>1.4165033762212751E-5</v>
      </c>
      <c r="AS280" s="27">
        <f>ABS(AR280-AN280)</f>
        <v>3.7424586770441517E-6</v>
      </c>
    </row>
    <row r="281" spans="1:45" x14ac:dyDescent="0.25">
      <c r="A281" t="s">
        <v>2838</v>
      </c>
      <c r="B281" t="s">
        <v>2839</v>
      </c>
      <c r="C281" t="s">
        <v>2840</v>
      </c>
      <c r="D281">
        <v>20221128</v>
      </c>
      <c r="E281" t="s">
        <v>246</v>
      </c>
      <c r="F281" t="s">
        <v>2316</v>
      </c>
      <c r="G281" t="s">
        <v>2317</v>
      </c>
      <c r="H281" t="s">
        <v>2318</v>
      </c>
      <c r="I281" t="s">
        <v>2319</v>
      </c>
      <c r="J281" t="s">
        <v>2320</v>
      </c>
      <c r="K281" t="s">
        <v>2321</v>
      </c>
      <c r="L281">
        <v>3446701</v>
      </c>
      <c r="M281">
        <v>8030587</v>
      </c>
      <c r="N281">
        <v>25502020</v>
      </c>
      <c r="O281" t="s">
        <v>866</v>
      </c>
      <c r="Q281" t="s">
        <v>31</v>
      </c>
      <c r="R281" t="s">
        <v>32</v>
      </c>
      <c r="S281" t="s">
        <v>32</v>
      </c>
      <c r="U281" t="s">
        <v>879</v>
      </c>
      <c r="W281" t="s">
        <v>33</v>
      </c>
      <c r="X281">
        <v>24.64</v>
      </c>
      <c r="Y281">
        <v>1</v>
      </c>
      <c r="Z281">
        <v>40727000</v>
      </c>
      <c r="AA281">
        <v>1003513280</v>
      </c>
      <c r="AB281">
        <v>1</v>
      </c>
      <c r="AC281">
        <v>1.3259465929215299</v>
      </c>
      <c r="AF281">
        <v>54001826.889915101</v>
      </c>
      <c r="AG281">
        <v>1330605014.5675001</v>
      </c>
      <c r="AH281">
        <v>1.08589652728479E-4</v>
      </c>
      <c r="AI281">
        <v>-2.7240426371890999E-2</v>
      </c>
      <c r="AJ281">
        <v>-2.7240426371890999E-2</v>
      </c>
      <c r="AN281" s="28">
        <f>AH281</f>
        <v>1.08589652728479E-4</v>
      </c>
      <c r="AO281" t="str">
        <f>VLOOKUP(M281,'Select Companies'!$B$3:$N$1048576,12,FALSE)</f>
        <v>Apparel Retail</v>
      </c>
      <c r="AP281" t="b">
        <v>1</v>
      </c>
      <c r="AQ281" t="s">
        <v>461</v>
      </c>
      <c r="AR281" s="30">
        <v>0</v>
      </c>
      <c r="AS281" s="27">
        <f>ABS(AR281-AN281)</f>
        <v>1.08589652728479E-4</v>
      </c>
    </row>
    <row r="282" spans="1:45" x14ac:dyDescent="0.25">
      <c r="A282" t="s">
        <v>2838</v>
      </c>
      <c r="B282" t="s">
        <v>2839</v>
      </c>
      <c r="C282" t="s">
        <v>2840</v>
      </c>
      <c r="D282">
        <v>20221128</v>
      </c>
      <c r="E282" t="s">
        <v>208</v>
      </c>
      <c r="F282" t="s">
        <v>418</v>
      </c>
      <c r="G282" t="s">
        <v>419</v>
      </c>
      <c r="H282">
        <v>23135106</v>
      </c>
      <c r="I282" t="s">
        <v>420</v>
      </c>
      <c r="J282">
        <v>2000019</v>
      </c>
      <c r="K282" t="s">
        <v>421</v>
      </c>
      <c r="L282">
        <v>6476801</v>
      </c>
      <c r="M282">
        <v>22480</v>
      </c>
      <c r="N282">
        <v>25502020</v>
      </c>
      <c r="O282" t="s">
        <v>867</v>
      </c>
      <c r="Q282" t="s">
        <v>43</v>
      </c>
      <c r="R282" t="s">
        <v>32</v>
      </c>
      <c r="S282" t="s">
        <v>32</v>
      </c>
      <c r="U282" t="s">
        <v>928</v>
      </c>
      <c r="W282" t="s">
        <v>33</v>
      </c>
      <c r="X282">
        <v>93.95</v>
      </c>
      <c r="Y282">
        <v>1</v>
      </c>
      <c r="Z282">
        <v>10187555000</v>
      </c>
      <c r="AA282">
        <v>957120792250</v>
      </c>
      <c r="AB282">
        <v>0.87</v>
      </c>
      <c r="AC282">
        <v>0.97791158055511995</v>
      </c>
      <c r="AF282">
        <v>8667399370.4767208</v>
      </c>
      <c r="AG282">
        <v>814302170856.28796</v>
      </c>
      <c r="AH282">
        <v>6.6454574408824102E-2</v>
      </c>
      <c r="AI282">
        <v>5.7809656353709398E-3</v>
      </c>
      <c r="AJ282">
        <v>5.7809656353709398E-3</v>
      </c>
      <c r="AN282" s="28">
        <f>AH282</f>
        <v>6.6454574408824102E-2</v>
      </c>
      <c r="AO282" t="str">
        <f>VLOOKUP(M282,'Select Companies'!$B$3:$N$1048576,12,FALSE)</f>
        <v>Broadline Retail</v>
      </c>
      <c r="AP282" t="b">
        <v>1</v>
      </c>
      <c r="AQ282" t="s">
        <v>461</v>
      </c>
      <c r="AR282" s="30">
        <v>0</v>
      </c>
      <c r="AS282" s="27">
        <f>ABS(AR282-AN282)</f>
        <v>6.6454574408824102E-2</v>
      </c>
    </row>
    <row r="283" spans="1:45" x14ac:dyDescent="0.25">
      <c r="A283" t="s">
        <v>2838</v>
      </c>
      <c r="B283" t="s">
        <v>2839</v>
      </c>
      <c r="C283" t="s">
        <v>2840</v>
      </c>
      <c r="D283">
        <v>20221128</v>
      </c>
      <c r="E283" t="s">
        <v>262</v>
      </c>
      <c r="F283" t="s">
        <v>426</v>
      </c>
      <c r="G283" t="s">
        <v>427</v>
      </c>
      <c r="H283" t="s">
        <v>428</v>
      </c>
      <c r="I283" t="s">
        <v>429</v>
      </c>
      <c r="J283" t="s">
        <v>430</v>
      </c>
      <c r="K283" t="s">
        <v>431</v>
      </c>
      <c r="L283">
        <v>2323801</v>
      </c>
      <c r="M283">
        <v>484362</v>
      </c>
      <c r="N283">
        <v>25502020</v>
      </c>
      <c r="O283" t="s">
        <v>870</v>
      </c>
      <c r="Q283" t="s">
        <v>43</v>
      </c>
      <c r="R283" t="s">
        <v>32</v>
      </c>
      <c r="S283" t="s">
        <v>32</v>
      </c>
      <c r="U283" t="s">
        <v>879</v>
      </c>
      <c r="W283" t="s">
        <v>33</v>
      </c>
      <c r="X283">
        <v>119.48</v>
      </c>
      <c r="Y283">
        <v>1</v>
      </c>
      <c r="Z283">
        <v>126609000</v>
      </c>
      <c r="AA283">
        <v>15127243320</v>
      </c>
      <c r="AB283">
        <v>1</v>
      </c>
      <c r="AC283">
        <v>1.3259465929215299</v>
      </c>
      <c r="AF283">
        <v>167876772.18320099</v>
      </c>
      <c r="AG283">
        <v>20057916740.448898</v>
      </c>
      <c r="AH283">
        <v>1.6369111715771199E-3</v>
      </c>
      <c r="AI283">
        <v>-6.8988446513174196E-3</v>
      </c>
      <c r="AJ283">
        <v>-6.8988446513174196E-3</v>
      </c>
      <c r="AN283" s="28">
        <f>AH283</f>
        <v>1.6369111715771199E-3</v>
      </c>
      <c r="AO283" t="str">
        <f>VLOOKUP(M283,'Select Companies'!$B$3:$N$1048576,12,FALSE)</f>
        <v>Broadline Retail</v>
      </c>
      <c r="AP283" t="b">
        <v>1</v>
      </c>
      <c r="AQ283" t="s">
        <v>461</v>
      </c>
      <c r="AR283" s="30">
        <v>0</v>
      </c>
      <c r="AS283" s="27">
        <f>ABS(AR283-AN283)</f>
        <v>1.6369111715771199E-3</v>
      </c>
    </row>
    <row r="284" spans="1:45" x14ac:dyDescent="0.25">
      <c r="A284" t="s">
        <v>2838</v>
      </c>
      <c r="B284" t="s">
        <v>2839</v>
      </c>
      <c r="C284" t="s">
        <v>2840</v>
      </c>
      <c r="D284">
        <v>20221128</v>
      </c>
      <c r="E284" t="s">
        <v>241</v>
      </c>
      <c r="F284" t="s">
        <v>422</v>
      </c>
      <c r="G284" t="s">
        <v>423</v>
      </c>
      <c r="H284">
        <v>278642103</v>
      </c>
      <c r="I284" t="s">
        <v>424</v>
      </c>
      <c r="J284">
        <v>2293819</v>
      </c>
      <c r="K284" t="s">
        <v>425</v>
      </c>
      <c r="L284">
        <v>11452401</v>
      </c>
      <c r="M284">
        <v>26067</v>
      </c>
      <c r="N284">
        <v>25502020</v>
      </c>
      <c r="O284" t="s">
        <v>870</v>
      </c>
      <c r="Q284" t="s">
        <v>43</v>
      </c>
      <c r="R284" t="s">
        <v>32</v>
      </c>
      <c r="S284" t="s">
        <v>32</v>
      </c>
      <c r="U284" t="s">
        <v>912</v>
      </c>
      <c r="W284" t="s">
        <v>33</v>
      </c>
      <c r="X284">
        <v>44.33</v>
      </c>
      <c r="Y284">
        <v>1</v>
      </c>
      <c r="Z284">
        <v>549368000</v>
      </c>
      <c r="AA284">
        <v>24353483440</v>
      </c>
      <c r="AB284">
        <v>1</v>
      </c>
      <c r="AC284">
        <v>1.3259465929215299</v>
      </c>
      <c r="AF284">
        <v>728432627.86011505</v>
      </c>
      <c r="AG284">
        <v>32291418393.038898</v>
      </c>
      <c r="AH284">
        <v>2.63527784054673E-3</v>
      </c>
      <c r="AI284">
        <v>-1.5763765541740599E-2</v>
      </c>
      <c r="AJ284">
        <v>-1.5763765541740599E-2</v>
      </c>
      <c r="AN284" s="28">
        <f>AH284</f>
        <v>2.63527784054673E-3</v>
      </c>
      <c r="AO284" t="str">
        <f>VLOOKUP(M284,'Select Companies'!$B$3:$N$1048576,12,FALSE)</f>
        <v>Broadline Retail</v>
      </c>
      <c r="AP284" t="b">
        <v>1</v>
      </c>
      <c r="AQ284" t="s">
        <v>461</v>
      </c>
      <c r="AR284" s="30">
        <v>0</v>
      </c>
      <c r="AS284" s="27">
        <f>ABS(AR284-AN284)</f>
        <v>2.63527784054673E-3</v>
      </c>
    </row>
    <row r="285" spans="1:45" x14ac:dyDescent="0.25">
      <c r="A285" t="s">
        <v>2838</v>
      </c>
      <c r="B285" t="s">
        <v>2839</v>
      </c>
      <c r="C285" t="s">
        <v>2840</v>
      </c>
      <c r="D285">
        <v>20221128</v>
      </c>
      <c r="E285" t="s">
        <v>61</v>
      </c>
      <c r="F285" t="s">
        <v>1200</v>
      </c>
      <c r="G285" t="s">
        <v>1201</v>
      </c>
      <c r="H285" t="s">
        <v>1202</v>
      </c>
      <c r="I285" t="s">
        <v>1203</v>
      </c>
      <c r="J285" t="s">
        <v>1204</v>
      </c>
      <c r="K285" t="s">
        <v>29</v>
      </c>
      <c r="L285">
        <v>17692801</v>
      </c>
      <c r="M285">
        <v>44387</v>
      </c>
      <c r="N285">
        <v>45102020</v>
      </c>
      <c r="O285" t="s">
        <v>965</v>
      </c>
      <c r="Q285" t="s">
        <v>31</v>
      </c>
      <c r="R285" t="s">
        <v>32</v>
      </c>
      <c r="S285" t="s">
        <v>32</v>
      </c>
      <c r="U285" t="s">
        <v>912</v>
      </c>
      <c r="W285" t="s">
        <v>33</v>
      </c>
      <c r="X285">
        <v>146.5</v>
      </c>
      <c r="Y285">
        <v>1</v>
      </c>
      <c r="Z285">
        <v>117227000</v>
      </c>
      <c r="AA285">
        <v>17173755500</v>
      </c>
      <c r="AB285">
        <v>1</v>
      </c>
      <c r="AC285">
        <v>1.3259465929215299</v>
      </c>
      <c r="AF285">
        <v>155436741.24841201</v>
      </c>
      <c r="AG285">
        <v>22771482592.8923</v>
      </c>
      <c r="AH285">
        <v>1.8583631955411701E-3</v>
      </c>
      <c r="AI285">
        <v>-1.36008618367896E-2</v>
      </c>
      <c r="AJ285">
        <v>-1.36008618367896E-2</v>
      </c>
      <c r="AN285" s="28">
        <f>AH285</f>
        <v>1.8583631955411701E-3</v>
      </c>
      <c r="AO285" t="str">
        <f>VLOOKUP(M285,'Select Companies'!$B$3:$N$1048576,12,FALSE)</f>
        <v>Data Processing &amp; Outsourced Services</v>
      </c>
      <c r="AP285" t="b">
        <v>1</v>
      </c>
      <c r="AQ285" t="s">
        <v>461</v>
      </c>
      <c r="AR285" s="30">
        <v>0</v>
      </c>
      <c r="AS285" s="27">
        <f>ABS(AR285-AN285)</f>
        <v>1.8583631955411701E-3</v>
      </c>
    </row>
    <row r="286" spans="1:45" x14ac:dyDescent="0.25">
      <c r="A286" t="s">
        <v>2838</v>
      </c>
      <c r="B286" t="s">
        <v>2839</v>
      </c>
      <c r="C286" t="s">
        <v>2840</v>
      </c>
      <c r="D286">
        <v>20221128</v>
      </c>
      <c r="E286" t="s">
        <v>313</v>
      </c>
      <c r="F286" t="s">
        <v>1353</v>
      </c>
      <c r="G286" t="s">
        <v>1354</v>
      </c>
      <c r="H286" t="s">
        <v>1355</v>
      </c>
      <c r="I286" t="s">
        <v>1356</v>
      </c>
      <c r="J286" t="s">
        <v>1357</v>
      </c>
      <c r="K286" t="s">
        <v>1358</v>
      </c>
      <c r="L286">
        <v>3738201</v>
      </c>
      <c r="M286">
        <v>8104997</v>
      </c>
      <c r="N286">
        <v>45102020</v>
      </c>
      <c r="O286" t="s">
        <v>965</v>
      </c>
      <c r="Q286" t="s">
        <v>43</v>
      </c>
      <c r="R286" t="s">
        <v>32</v>
      </c>
      <c r="S286" t="s">
        <v>32</v>
      </c>
      <c r="U286" t="s">
        <v>879</v>
      </c>
      <c r="W286" t="s">
        <v>33</v>
      </c>
      <c r="X286">
        <v>118.18</v>
      </c>
      <c r="Y286">
        <v>1</v>
      </c>
      <c r="Z286">
        <v>52045000</v>
      </c>
      <c r="AA286">
        <v>6150678100</v>
      </c>
      <c r="AB286">
        <v>0.82</v>
      </c>
      <c r="AC286">
        <v>1.3259465929215299</v>
      </c>
      <c r="AF286">
        <v>56587290.151452802</v>
      </c>
      <c r="AG286">
        <v>6687485950.09869</v>
      </c>
      <c r="AH286">
        <v>5.4576058935403699E-4</v>
      </c>
      <c r="AI286">
        <v>-1.7050652915245702E-2</v>
      </c>
      <c r="AJ286">
        <v>-1.7050652915245702E-2</v>
      </c>
      <c r="AN286" s="28">
        <f>AH286</f>
        <v>5.4576058935403699E-4</v>
      </c>
      <c r="AO286" t="str">
        <f>VLOOKUP(M286,'Select Companies'!$B$3:$N$1048576,12,FALSE)</f>
        <v>Data Processing &amp; Outsourced Services</v>
      </c>
      <c r="AP286" t="b">
        <v>1</v>
      </c>
      <c r="AQ286" t="s">
        <v>461</v>
      </c>
      <c r="AR286" s="30">
        <v>0</v>
      </c>
      <c r="AS286" s="27">
        <f>ABS(AR286-AN286)</f>
        <v>5.4576058935403699E-4</v>
      </c>
    </row>
    <row r="287" spans="1:45" x14ac:dyDescent="0.25">
      <c r="A287" t="s">
        <v>2838</v>
      </c>
      <c r="B287" t="s">
        <v>2839</v>
      </c>
      <c r="C287" t="s">
        <v>2840</v>
      </c>
      <c r="D287">
        <v>20221128</v>
      </c>
      <c r="E287" t="s">
        <v>382</v>
      </c>
      <c r="F287" t="s">
        <v>1594</v>
      </c>
      <c r="G287" t="s">
        <v>1595</v>
      </c>
      <c r="H287">
        <v>302081104</v>
      </c>
      <c r="I287" t="s">
        <v>1596</v>
      </c>
      <c r="J287" t="s">
        <v>1597</v>
      </c>
      <c r="K287" t="s">
        <v>1598</v>
      </c>
      <c r="L287">
        <v>16244901</v>
      </c>
      <c r="M287">
        <v>44277</v>
      </c>
      <c r="N287">
        <v>45102020</v>
      </c>
      <c r="O287" t="s">
        <v>927</v>
      </c>
      <c r="Q287" t="s">
        <v>43</v>
      </c>
      <c r="R287" t="s">
        <v>32</v>
      </c>
      <c r="S287" t="s">
        <v>32</v>
      </c>
      <c r="U287" t="s">
        <v>879</v>
      </c>
      <c r="W287" t="s">
        <v>33</v>
      </c>
      <c r="X287">
        <v>186.06</v>
      </c>
      <c r="Y287">
        <v>1</v>
      </c>
      <c r="Z287">
        <v>33063000</v>
      </c>
      <c r="AA287">
        <v>6151701780</v>
      </c>
      <c r="AB287">
        <v>1</v>
      </c>
      <c r="AC287">
        <v>1.3259465929215299</v>
      </c>
      <c r="AF287">
        <v>43839772.201764502</v>
      </c>
      <c r="AG287">
        <v>8156828015.8603096</v>
      </c>
      <c r="AH287">
        <v>6.6567246621725498E-4</v>
      </c>
      <c r="AI287">
        <v>-6.2489985579233997E-3</v>
      </c>
      <c r="AJ287">
        <v>-6.2489985579233997E-3</v>
      </c>
      <c r="AN287" s="28">
        <f>AH287</f>
        <v>6.6567246621725498E-4</v>
      </c>
      <c r="AO287" t="str">
        <f>VLOOKUP(M287,'Select Companies'!$B$3:$N$1048576,12,FALSE)</f>
        <v>Data Processing &amp; Outsourced Services</v>
      </c>
      <c r="AP287" t="b">
        <v>1</v>
      </c>
      <c r="AQ287" t="s">
        <v>461</v>
      </c>
      <c r="AR287" s="30">
        <v>0</v>
      </c>
      <c r="AS287" s="27">
        <f>ABS(AR287-AN287)</f>
        <v>6.6567246621725498E-4</v>
      </c>
    </row>
    <row r="288" spans="1:45" x14ac:dyDescent="0.25">
      <c r="A288" t="s">
        <v>2838</v>
      </c>
      <c r="B288" t="s">
        <v>2839</v>
      </c>
      <c r="C288" t="s">
        <v>2840</v>
      </c>
      <c r="D288">
        <v>20221128</v>
      </c>
      <c r="E288" t="s">
        <v>278</v>
      </c>
      <c r="F288" t="s">
        <v>1677</v>
      </c>
      <c r="G288" t="s">
        <v>1678</v>
      </c>
      <c r="H288" t="s">
        <v>1679</v>
      </c>
      <c r="I288" t="s">
        <v>1680</v>
      </c>
      <c r="J288" t="s">
        <v>1681</v>
      </c>
      <c r="K288" t="s">
        <v>1682</v>
      </c>
      <c r="L288">
        <v>17798301</v>
      </c>
      <c r="M288">
        <v>46636</v>
      </c>
      <c r="N288">
        <v>45102020</v>
      </c>
      <c r="O288" t="s">
        <v>927</v>
      </c>
      <c r="Q288" t="s">
        <v>31</v>
      </c>
      <c r="R288" t="s">
        <v>32</v>
      </c>
      <c r="S288" t="s">
        <v>32</v>
      </c>
      <c r="U288" t="s">
        <v>879</v>
      </c>
      <c r="W288" t="s">
        <v>33</v>
      </c>
      <c r="X288">
        <v>44.45</v>
      </c>
      <c r="Y288">
        <v>1</v>
      </c>
      <c r="Z288">
        <v>183484000</v>
      </c>
      <c r="AA288">
        <v>8155863800</v>
      </c>
      <c r="AB288">
        <v>0.92</v>
      </c>
      <c r="AC288">
        <v>1.3259465929215299</v>
      </c>
      <c r="AF288">
        <v>223826785.88316399</v>
      </c>
      <c r="AG288">
        <v>9949100632.50667</v>
      </c>
      <c r="AH288">
        <v>8.1193845718050895E-4</v>
      </c>
      <c r="AI288">
        <v>-5.3703289326471199E-3</v>
      </c>
      <c r="AJ288">
        <v>-5.3703289326471199E-3</v>
      </c>
      <c r="AN288" s="28">
        <f>AH288</f>
        <v>8.1193845718050895E-4</v>
      </c>
      <c r="AO288" t="str">
        <f>VLOOKUP(M288,'Select Companies'!$B$3:$N$1048576,12,FALSE)</f>
        <v>Data Processing &amp; Outsourced Services</v>
      </c>
      <c r="AP288" t="b">
        <v>1</v>
      </c>
      <c r="AQ288" t="s">
        <v>461</v>
      </c>
      <c r="AR288" s="30">
        <v>0</v>
      </c>
      <c r="AS288" s="27">
        <f>ABS(AR288-AN288)</f>
        <v>8.1193845718050895E-4</v>
      </c>
    </row>
    <row r="289" spans="1:45" x14ac:dyDescent="0.25">
      <c r="A289" t="s">
        <v>2838</v>
      </c>
      <c r="B289" t="s">
        <v>2839</v>
      </c>
      <c r="C289" t="s">
        <v>2840</v>
      </c>
      <c r="D289">
        <v>20221128</v>
      </c>
      <c r="E289" t="s">
        <v>371</v>
      </c>
      <c r="F289" t="s">
        <v>1899</v>
      </c>
      <c r="G289" t="s">
        <v>1900</v>
      </c>
      <c r="H289">
        <v>577933104</v>
      </c>
      <c r="I289" t="s">
        <v>1901</v>
      </c>
      <c r="J289">
        <v>2018669</v>
      </c>
      <c r="K289" t="s">
        <v>1902</v>
      </c>
      <c r="L289">
        <v>6490101</v>
      </c>
      <c r="M289">
        <v>22566</v>
      </c>
      <c r="N289">
        <v>45102020</v>
      </c>
      <c r="O289" t="s">
        <v>927</v>
      </c>
      <c r="Q289" t="s">
        <v>31</v>
      </c>
      <c r="R289" t="s">
        <v>32</v>
      </c>
      <c r="S289" t="s">
        <v>32</v>
      </c>
      <c r="U289" t="s">
        <v>879</v>
      </c>
      <c r="W289" t="s">
        <v>33</v>
      </c>
      <c r="X289">
        <v>68.069999999999993</v>
      </c>
      <c r="Y289">
        <v>1</v>
      </c>
      <c r="Z289">
        <v>60551000</v>
      </c>
      <c r="AA289">
        <v>4121706570</v>
      </c>
      <c r="AB289">
        <v>1</v>
      </c>
      <c r="AC289">
        <v>1.3259465929215299</v>
      </c>
      <c r="AF289">
        <v>80287392.147991493</v>
      </c>
      <c r="AG289">
        <v>5465162783.5137796</v>
      </c>
      <c r="AH289">
        <v>4.4600773502966599E-4</v>
      </c>
      <c r="AI289">
        <v>-2.4505588993981E-2</v>
      </c>
      <c r="AJ289">
        <v>-2.4505588993981E-2</v>
      </c>
      <c r="AN289" s="28">
        <f>AH289</f>
        <v>4.4600773502966599E-4</v>
      </c>
      <c r="AO289" t="str">
        <f>VLOOKUP(M289,'Select Companies'!$B$3:$N$1048576,12,FALSE)</f>
        <v>Data Processing &amp; Outsourced Services</v>
      </c>
      <c r="AP289" t="b">
        <v>1</v>
      </c>
      <c r="AQ289" t="s">
        <v>461</v>
      </c>
      <c r="AR289" s="30">
        <v>0</v>
      </c>
      <c r="AS289" s="27">
        <f>ABS(AR289-AN289)</f>
        <v>4.4600773502966599E-4</v>
      </c>
    </row>
    <row r="290" spans="1:45" x14ac:dyDescent="0.25">
      <c r="A290" t="s">
        <v>2838</v>
      </c>
      <c r="B290" t="s">
        <v>2839</v>
      </c>
      <c r="C290" t="s">
        <v>2840</v>
      </c>
      <c r="D290">
        <v>20221128</v>
      </c>
      <c r="E290" t="s">
        <v>394</v>
      </c>
      <c r="F290" t="s">
        <v>2352</v>
      </c>
      <c r="G290" t="s">
        <v>2353</v>
      </c>
      <c r="H290" t="s">
        <v>2354</v>
      </c>
      <c r="I290" t="s">
        <v>2355</v>
      </c>
      <c r="J290" t="s">
        <v>2356</v>
      </c>
      <c r="K290" t="s">
        <v>2357</v>
      </c>
      <c r="L290">
        <v>6296502</v>
      </c>
      <c r="M290">
        <v>213297</v>
      </c>
      <c r="N290">
        <v>45102020</v>
      </c>
      <c r="O290" t="s">
        <v>965</v>
      </c>
      <c r="Q290" t="s">
        <v>43</v>
      </c>
      <c r="R290" t="s">
        <v>32</v>
      </c>
      <c r="S290" t="s">
        <v>32</v>
      </c>
      <c r="U290" t="s">
        <v>912</v>
      </c>
      <c r="W290" t="s">
        <v>33</v>
      </c>
      <c r="X290">
        <v>51.68</v>
      </c>
      <c r="Y290">
        <v>1</v>
      </c>
      <c r="Z290">
        <v>255026000</v>
      </c>
      <c r="AA290">
        <v>13179743680</v>
      </c>
      <c r="AB290">
        <v>0.87</v>
      </c>
      <c r="AC290">
        <v>1.3259465929215299</v>
      </c>
      <c r="AF290">
        <v>294191244.55157298</v>
      </c>
      <c r="AG290">
        <v>15203803518.425301</v>
      </c>
      <c r="AH290">
        <v>1.24077072169644E-3</v>
      </c>
      <c r="AI290">
        <v>-1.41167493323159E-2</v>
      </c>
      <c r="AJ290">
        <v>-1.41167493323159E-2</v>
      </c>
      <c r="AN290" s="28">
        <f>AH290</f>
        <v>1.24077072169644E-3</v>
      </c>
      <c r="AO290" t="str">
        <f>VLOOKUP(M290,'Select Companies'!$B$3:$N$1048576,12,FALSE)</f>
        <v>Data Processing &amp; Outsourced Services</v>
      </c>
      <c r="AP290" t="b">
        <v>1</v>
      </c>
      <c r="AQ290" t="s">
        <v>461</v>
      </c>
      <c r="AR290" s="30">
        <v>0</v>
      </c>
      <c r="AS290" s="27">
        <f>ABS(AR290-AN290)</f>
        <v>1.24077072169644E-3</v>
      </c>
    </row>
    <row r="291" spans="1:45" x14ac:dyDescent="0.25">
      <c r="A291" t="s">
        <v>2838</v>
      </c>
      <c r="B291" t="s">
        <v>2839</v>
      </c>
      <c r="C291" t="s">
        <v>2840</v>
      </c>
      <c r="D291">
        <v>20221128</v>
      </c>
      <c r="E291" t="s">
        <v>301</v>
      </c>
      <c r="F291" t="s">
        <v>2549</v>
      </c>
      <c r="G291" t="s">
        <v>2550</v>
      </c>
      <c r="H291" t="s">
        <v>2551</v>
      </c>
      <c r="I291" t="s">
        <v>2552</v>
      </c>
      <c r="J291" t="s">
        <v>2553</v>
      </c>
      <c r="K291" t="s">
        <v>2554</v>
      </c>
      <c r="L291">
        <v>3777501</v>
      </c>
      <c r="M291">
        <v>8177054</v>
      </c>
      <c r="N291">
        <v>45102020</v>
      </c>
      <c r="O291" t="s">
        <v>965</v>
      </c>
      <c r="Q291" t="s">
        <v>31</v>
      </c>
      <c r="R291" t="s">
        <v>41</v>
      </c>
      <c r="S291" t="s">
        <v>32</v>
      </c>
      <c r="W291" t="s">
        <v>33</v>
      </c>
      <c r="X291">
        <v>19.899999999999999</v>
      </c>
      <c r="Y291">
        <v>1</v>
      </c>
      <c r="Z291">
        <v>66463000</v>
      </c>
      <c r="AA291">
        <v>1322613700</v>
      </c>
      <c r="AB291">
        <v>1</v>
      </c>
      <c r="AC291">
        <v>1.3259465929215299</v>
      </c>
      <c r="AF291">
        <v>88126388.405343607</v>
      </c>
      <c r="AG291">
        <v>1753715129.26633</v>
      </c>
      <c r="AH291">
        <v>1.4311934404787199E-4</v>
      </c>
      <c r="AI291">
        <v>-2.2113022113022102E-2</v>
      </c>
      <c r="AJ291">
        <v>-2.2113022113022102E-2</v>
      </c>
      <c r="AN291" s="28">
        <f>AH291</f>
        <v>1.4311934404787199E-4</v>
      </c>
      <c r="AO291" t="str">
        <f>VLOOKUP(M291,'Select Companies'!$B$3:$N$1048576,12,FALSE)</f>
        <v>Data Processing &amp; Outsourced Services</v>
      </c>
      <c r="AP291" t="b">
        <v>1</v>
      </c>
      <c r="AQ291" t="s">
        <v>461</v>
      </c>
      <c r="AR291" s="30">
        <v>0</v>
      </c>
      <c r="AS291" s="27">
        <f>ABS(AR291-AN291)</f>
        <v>1.4311934404787199E-4</v>
      </c>
    </row>
    <row r="292" spans="1:45" x14ac:dyDescent="0.25">
      <c r="A292" t="s">
        <v>2838</v>
      </c>
      <c r="B292" t="s">
        <v>2839</v>
      </c>
      <c r="C292" t="s">
        <v>2840</v>
      </c>
      <c r="D292">
        <v>20221128</v>
      </c>
      <c r="E292" t="s">
        <v>289</v>
      </c>
      <c r="F292" t="s">
        <v>2555</v>
      </c>
      <c r="G292" t="s">
        <v>2556</v>
      </c>
      <c r="H292" t="s">
        <v>2557</v>
      </c>
      <c r="I292" t="s">
        <v>2558</v>
      </c>
      <c r="J292" t="s">
        <v>2559</v>
      </c>
      <c r="K292" t="s">
        <v>2560</v>
      </c>
      <c r="L292">
        <v>6341701</v>
      </c>
      <c r="M292">
        <v>20717</v>
      </c>
      <c r="N292">
        <v>45102020</v>
      </c>
      <c r="O292" t="s">
        <v>927</v>
      </c>
      <c r="Q292" t="s">
        <v>43</v>
      </c>
      <c r="R292" t="s">
        <v>32</v>
      </c>
      <c r="S292" t="s">
        <v>32</v>
      </c>
      <c r="U292" t="s">
        <v>879</v>
      </c>
      <c r="W292" t="s">
        <v>33</v>
      </c>
      <c r="X292">
        <v>46.05</v>
      </c>
      <c r="Y292">
        <v>1</v>
      </c>
      <c r="Z292">
        <v>47209000</v>
      </c>
      <c r="AA292">
        <v>2173974450</v>
      </c>
      <c r="AB292">
        <v>0.4</v>
      </c>
      <c r="AC292">
        <v>1.3259465929215299</v>
      </c>
      <c r="AF292">
        <v>25038645.082093</v>
      </c>
      <c r="AG292">
        <v>1153029606.03038</v>
      </c>
      <c r="AH292">
        <v>9.4097860096514698E-5</v>
      </c>
      <c r="AI292">
        <v>-2.02127659574468E-2</v>
      </c>
      <c r="AJ292">
        <v>-2.02127659574468E-2</v>
      </c>
      <c r="AN292" s="28">
        <f>AH292</f>
        <v>9.4097860096514698E-5</v>
      </c>
      <c r="AO292" t="str">
        <f>VLOOKUP(M292,'Select Companies'!$B$3:$N$1048576,12,FALSE)</f>
        <v>Data Processing &amp; Outsourced Services</v>
      </c>
      <c r="AP292" t="b">
        <v>1</v>
      </c>
      <c r="AQ292" t="s">
        <v>461</v>
      </c>
      <c r="AR292" s="30">
        <v>0</v>
      </c>
      <c r="AS292" s="27">
        <f>ABS(AR292-AN292)</f>
        <v>9.4097860096514698E-5</v>
      </c>
    </row>
    <row r="293" spans="1:45" x14ac:dyDescent="0.25">
      <c r="A293" t="s">
        <v>2838</v>
      </c>
      <c r="B293" t="s">
        <v>2839</v>
      </c>
      <c r="C293" t="s">
        <v>2840</v>
      </c>
      <c r="D293">
        <v>20221128</v>
      </c>
      <c r="E293" t="s">
        <v>344</v>
      </c>
      <c r="F293" t="s">
        <v>2693</v>
      </c>
      <c r="G293" t="s">
        <v>2694</v>
      </c>
      <c r="H293" t="s">
        <v>2695</v>
      </c>
      <c r="I293" t="s">
        <v>2696</v>
      </c>
      <c r="J293" t="s">
        <v>2697</v>
      </c>
      <c r="K293" t="s">
        <v>2698</v>
      </c>
      <c r="L293">
        <v>3430001</v>
      </c>
      <c r="M293">
        <v>747173</v>
      </c>
      <c r="N293">
        <v>45102020</v>
      </c>
      <c r="O293" t="s">
        <v>965</v>
      </c>
      <c r="Q293" t="s">
        <v>43</v>
      </c>
      <c r="R293" t="s">
        <v>32</v>
      </c>
      <c r="S293" t="s">
        <v>32</v>
      </c>
      <c r="U293" t="s">
        <v>879</v>
      </c>
      <c r="W293" t="s">
        <v>33</v>
      </c>
      <c r="X293">
        <v>15.66</v>
      </c>
      <c r="Y293">
        <v>1</v>
      </c>
      <c r="Z293">
        <v>153184000</v>
      </c>
      <c r="AA293">
        <v>2398861440</v>
      </c>
      <c r="AB293">
        <v>0.93</v>
      </c>
      <c r="AC293">
        <v>1.3259465929215299</v>
      </c>
      <c r="AF293">
        <v>188895836.687785</v>
      </c>
      <c r="AG293">
        <v>2958108802.5307102</v>
      </c>
      <c r="AH293">
        <v>2.4140898620036701E-4</v>
      </c>
      <c r="AI293">
        <v>-1.26103404791929E-2</v>
      </c>
      <c r="AJ293">
        <v>-1.26103404791929E-2</v>
      </c>
      <c r="AN293" s="28">
        <f>AH293</f>
        <v>2.4140898620036701E-4</v>
      </c>
      <c r="AO293" t="str">
        <f>VLOOKUP(M293,'Select Companies'!$B$3:$N$1048576,12,FALSE)</f>
        <v>Data Processing &amp; Outsourced Services</v>
      </c>
      <c r="AP293" t="b">
        <v>1</v>
      </c>
      <c r="AQ293" t="s">
        <v>461</v>
      </c>
      <c r="AR293" s="30">
        <v>0</v>
      </c>
      <c r="AS293" s="27">
        <f>ABS(AR293-AN293)</f>
        <v>2.4140898620036701E-4</v>
      </c>
    </row>
    <row r="294" spans="1:45" x14ac:dyDescent="0.25">
      <c r="A294" t="s">
        <v>2838</v>
      </c>
      <c r="B294" t="s">
        <v>2839</v>
      </c>
      <c r="C294" t="s">
        <v>2840</v>
      </c>
      <c r="D294">
        <v>20221128</v>
      </c>
      <c r="E294" t="s">
        <v>235</v>
      </c>
      <c r="F294" t="s">
        <v>2741</v>
      </c>
      <c r="G294" t="s">
        <v>2742</v>
      </c>
      <c r="H294" t="s">
        <v>2743</v>
      </c>
      <c r="I294" t="s">
        <v>2744</v>
      </c>
      <c r="J294" t="s">
        <v>2745</v>
      </c>
      <c r="K294" t="s">
        <v>2746</v>
      </c>
      <c r="L294">
        <v>2154001</v>
      </c>
      <c r="M294">
        <v>359802</v>
      </c>
      <c r="N294">
        <v>25502020</v>
      </c>
      <c r="O294" t="s">
        <v>866</v>
      </c>
      <c r="Q294" t="s">
        <v>31</v>
      </c>
      <c r="R294" t="s">
        <v>32</v>
      </c>
      <c r="S294" t="s">
        <v>32</v>
      </c>
      <c r="U294" t="s">
        <v>879</v>
      </c>
      <c r="W294" t="s">
        <v>33</v>
      </c>
      <c r="X294">
        <v>32.270000000000003</v>
      </c>
      <c r="Y294">
        <v>1</v>
      </c>
      <c r="Z294">
        <v>80508000</v>
      </c>
      <c r="AA294">
        <v>2597993160</v>
      </c>
      <c r="AB294">
        <v>0.95</v>
      </c>
      <c r="AC294">
        <v>1.3259465929215299</v>
      </c>
      <c r="AF294">
        <v>101411842.88778</v>
      </c>
      <c r="AG294">
        <v>3272560169.9886599</v>
      </c>
      <c r="AH294">
        <v>2.6707112065681502E-4</v>
      </c>
      <c r="AI294">
        <v>7.80762023735165E-3</v>
      </c>
      <c r="AJ294">
        <v>7.80762023735165E-3</v>
      </c>
      <c r="AN294" s="28">
        <f>AH294</f>
        <v>2.6707112065681502E-4</v>
      </c>
      <c r="AO294" t="str">
        <f>VLOOKUP(M294,'Select Companies'!$B$3:$N$1048576,12,FALSE)</f>
        <v>Homefurnishing Retail</v>
      </c>
      <c r="AP294" t="b">
        <v>1</v>
      </c>
      <c r="AQ294" t="s">
        <v>461</v>
      </c>
      <c r="AR294" s="30">
        <v>0</v>
      </c>
      <c r="AS294" s="27">
        <f>ABS(AR294-AN294)</f>
        <v>2.6707112065681502E-4</v>
      </c>
    </row>
    <row r="295" spans="1:45" x14ac:dyDescent="0.25">
      <c r="A295" t="s">
        <v>2838</v>
      </c>
      <c r="B295" t="s">
        <v>2839</v>
      </c>
      <c r="C295" t="s">
        <v>2840</v>
      </c>
      <c r="D295">
        <v>20221128</v>
      </c>
      <c r="E295" t="s">
        <v>299</v>
      </c>
      <c r="F295" t="s">
        <v>2365</v>
      </c>
      <c r="G295" t="s">
        <v>2366</v>
      </c>
      <c r="H295" t="s">
        <v>2367</v>
      </c>
      <c r="I295" t="s">
        <v>2368</v>
      </c>
      <c r="J295" t="s">
        <v>2369</v>
      </c>
      <c r="K295" t="s">
        <v>2370</v>
      </c>
      <c r="L295">
        <v>1964901</v>
      </c>
      <c r="M295">
        <v>351407</v>
      </c>
      <c r="N295">
        <v>45102020</v>
      </c>
      <c r="O295" t="s">
        <v>965</v>
      </c>
      <c r="Q295" t="s">
        <v>43</v>
      </c>
      <c r="R295" t="s">
        <v>32</v>
      </c>
      <c r="S295" t="s">
        <v>32</v>
      </c>
      <c r="U295" t="s">
        <v>879</v>
      </c>
      <c r="W295" t="s">
        <v>33</v>
      </c>
      <c r="X295">
        <v>5.43</v>
      </c>
      <c r="Y295">
        <v>1</v>
      </c>
      <c r="Z295">
        <v>328186000</v>
      </c>
      <c r="AA295">
        <v>1782049980</v>
      </c>
      <c r="AB295">
        <v>1</v>
      </c>
      <c r="AC295">
        <v>1.3259465929215299</v>
      </c>
      <c r="AF295">
        <v>435157108.54454499</v>
      </c>
      <c r="AG295">
        <v>2362903099.3968801</v>
      </c>
      <c r="AH295">
        <v>1.9283470615654699E-4</v>
      </c>
      <c r="AI295">
        <v>1.8761726078799199E-2</v>
      </c>
      <c r="AJ295">
        <v>1.8761726078799199E-2</v>
      </c>
      <c r="AN295" s="28">
        <f>AH295</f>
        <v>1.9283470615654699E-4</v>
      </c>
      <c r="AO295" t="str">
        <f>VLOOKUP(M295,'Select Companies'!$B$3:$N$1048576,12,FALSE)</f>
        <v>Hotels, Resorts &amp; Cruise Lines</v>
      </c>
      <c r="AP295" t="b">
        <v>1</v>
      </c>
      <c r="AQ295" t="s">
        <v>461</v>
      </c>
      <c r="AR295" s="30">
        <v>0</v>
      </c>
      <c r="AS295" s="27">
        <f>ABS(AR295-AN295)</f>
        <v>1.9283470615654699E-4</v>
      </c>
    </row>
    <row r="296" spans="1:45" x14ac:dyDescent="0.25">
      <c r="A296" t="s">
        <v>2838</v>
      </c>
      <c r="B296" t="s">
        <v>2839</v>
      </c>
      <c r="C296" t="s">
        <v>2840</v>
      </c>
      <c r="D296">
        <v>20221128</v>
      </c>
      <c r="E296" t="s">
        <v>64</v>
      </c>
      <c r="F296" t="s">
        <v>1083</v>
      </c>
      <c r="G296" t="s">
        <v>1084</v>
      </c>
      <c r="H296">
        <v>53015103</v>
      </c>
      <c r="I296" t="s">
        <v>1085</v>
      </c>
      <c r="J296">
        <v>2065308</v>
      </c>
      <c r="K296" t="s">
        <v>1086</v>
      </c>
      <c r="L296">
        <v>189101</v>
      </c>
      <c r="M296">
        <v>5158</v>
      </c>
      <c r="N296">
        <v>45102020</v>
      </c>
      <c r="O296" t="s">
        <v>965</v>
      </c>
      <c r="Q296" t="s">
        <v>43</v>
      </c>
      <c r="R296" t="s">
        <v>32</v>
      </c>
      <c r="S296" t="s">
        <v>32</v>
      </c>
      <c r="U296" t="s">
        <v>928</v>
      </c>
      <c r="W296" t="s">
        <v>33</v>
      </c>
      <c r="X296">
        <v>258.33</v>
      </c>
      <c r="Y296">
        <v>1</v>
      </c>
      <c r="Z296">
        <v>415517000</v>
      </c>
      <c r="AA296">
        <v>107340506610</v>
      </c>
      <c r="AB296">
        <v>1</v>
      </c>
      <c r="AC296">
        <v>1.3259465929215299</v>
      </c>
      <c r="AF296">
        <v>550953350.45097494</v>
      </c>
      <c r="AG296">
        <v>142327779022</v>
      </c>
      <c r="AH296">
        <v>1.161526067346E-2</v>
      </c>
      <c r="AI296">
        <v>-2.1291911346845899E-2</v>
      </c>
      <c r="AJ296">
        <v>-2.1291911346845899E-2</v>
      </c>
      <c r="AN296" s="28">
        <f>AH296</f>
        <v>1.161526067346E-2</v>
      </c>
      <c r="AO296" t="str">
        <f>VLOOKUP(M296,'Select Companies'!$B$3:$N$1048576,12,FALSE)</f>
        <v>Human Resource &amp; Employment Services</v>
      </c>
      <c r="AP296" t="b">
        <v>1</v>
      </c>
      <c r="AQ296" t="s">
        <v>461</v>
      </c>
      <c r="AR296" s="30">
        <v>0</v>
      </c>
      <c r="AS296" s="27">
        <f>ABS(AR296-AN296)</f>
        <v>1.161526067346E-2</v>
      </c>
    </row>
    <row r="297" spans="1:45" x14ac:dyDescent="0.25">
      <c r="A297" t="s">
        <v>2838</v>
      </c>
      <c r="B297" t="s">
        <v>2839</v>
      </c>
      <c r="C297" t="s">
        <v>2840</v>
      </c>
      <c r="D297">
        <v>20221128</v>
      </c>
      <c r="E297" t="s">
        <v>63</v>
      </c>
      <c r="F297" t="s">
        <v>2174</v>
      </c>
      <c r="G297" t="s">
        <v>2175</v>
      </c>
      <c r="H297">
        <v>704326107</v>
      </c>
      <c r="I297" t="s">
        <v>2176</v>
      </c>
      <c r="J297">
        <v>2674458</v>
      </c>
      <c r="K297" t="s">
        <v>2177</v>
      </c>
      <c r="L297">
        <v>840201</v>
      </c>
      <c r="M297">
        <v>3781</v>
      </c>
      <c r="N297">
        <v>45102020</v>
      </c>
      <c r="O297" t="s">
        <v>965</v>
      </c>
      <c r="Q297" t="s">
        <v>43</v>
      </c>
      <c r="R297" t="s">
        <v>32</v>
      </c>
      <c r="S297" t="s">
        <v>32</v>
      </c>
      <c r="U297" t="s">
        <v>928</v>
      </c>
      <c r="W297" t="s">
        <v>33</v>
      </c>
      <c r="X297">
        <v>120.47</v>
      </c>
      <c r="Y297">
        <v>1</v>
      </c>
      <c r="Z297">
        <v>359907000</v>
      </c>
      <c r="AA297">
        <v>43357996290</v>
      </c>
      <c r="AB297">
        <v>0.89</v>
      </c>
      <c r="AC297">
        <v>1.3259465929215299</v>
      </c>
      <c r="AF297">
        <v>424723539.77256203</v>
      </c>
      <c r="AG297">
        <v>51166444836.400497</v>
      </c>
      <c r="AH297">
        <v>4.1756542439767902E-3</v>
      </c>
      <c r="AI297">
        <v>-2.2238454670887101E-2</v>
      </c>
      <c r="AJ297">
        <v>-2.2238454670887101E-2</v>
      </c>
      <c r="AN297" s="28">
        <f>AH297</f>
        <v>4.1756542439767902E-3</v>
      </c>
      <c r="AO297" t="str">
        <f>VLOOKUP(M297,'Select Companies'!$B$3:$N$1048576,12,FALSE)</f>
        <v>Human Resource &amp; Employment Services</v>
      </c>
      <c r="AP297" t="b">
        <v>1</v>
      </c>
      <c r="AQ297" t="s">
        <v>461</v>
      </c>
      <c r="AR297" s="30">
        <v>0</v>
      </c>
      <c r="AS297" s="27">
        <f>ABS(AR297-AN297)</f>
        <v>4.1756542439767902E-3</v>
      </c>
    </row>
    <row r="298" spans="1:45" x14ac:dyDescent="0.25">
      <c r="A298" t="s">
        <v>2838</v>
      </c>
      <c r="B298" t="s">
        <v>2839</v>
      </c>
      <c r="C298" t="s">
        <v>2840</v>
      </c>
      <c r="D298">
        <v>20221128</v>
      </c>
      <c r="E298" t="s">
        <v>257</v>
      </c>
      <c r="F298" t="s">
        <v>1288</v>
      </c>
      <c r="G298" t="s">
        <v>1289</v>
      </c>
      <c r="H298" t="s">
        <v>1290</v>
      </c>
      <c r="I298" t="s">
        <v>1291</v>
      </c>
      <c r="J298" t="s">
        <v>1292</v>
      </c>
      <c r="K298" t="s">
        <v>1293</v>
      </c>
      <c r="L298">
        <v>3528701</v>
      </c>
      <c r="M298">
        <v>8030627</v>
      </c>
      <c r="N298">
        <v>25502020</v>
      </c>
      <c r="O298" t="s">
        <v>870</v>
      </c>
      <c r="Q298" t="s">
        <v>31</v>
      </c>
      <c r="R298" t="s">
        <v>32</v>
      </c>
      <c r="S298" t="s">
        <v>32</v>
      </c>
      <c r="U298" t="s">
        <v>912</v>
      </c>
      <c r="W298" t="s">
        <v>33</v>
      </c>
      <c r="X298">
        <v>40.96</v>
      </c>
      <c r="Y298">
        <v>1</v>
      </c>
      <c r="Z298">
        <v>109419000</v>
      </c>
      <c r="AA298">
        <v>4481802240</v>
      </c>
      <c r="AB298">
        <v>0.83</v>
      </c>
      <c r="AC298">
        <v>1.3259465929215299</v>
      </c>
      <c r="AF298">
        <v>120419512.708231</v>
      </c>
      <c r="AG298">
        <v>4932383240.5291405</v>
      </c>
      <c r="AH298">
        <v>4.0252800594391298E-4</v>
      </c>
      <c r="AI298">
        <v>-5.8252427184466004E-3</v>
      </c>
      <c r="AJ298">
        <v>-5.8252427184466004E-3</v>
      </c>
      <c r="AN298" s="28">
        <f>AH298</f>
        <v>4.0252800594391298E-4</v>
      </c>
      <c r="AO298" t="str">
        <f>VLOOKUP(M298,'Select Companies'!$B$3:$N$1048576,12,FALSE)</f>
        <v>Other Specialty Retail</v>
      </c>
      <c r="AP298" t="b">
        <v>1</v>
      </c>
      <c r="AQ298" t="s">
        <v>461</v>
      </c>
      <c r="AR298" s="30">
        <v>0</v>
      </c>
      <c r="AS298" s="27">
        <f>ABS(AR298-AN298)</f>
        <v>4.0252800594391298E-4</v>
      </c>
    </row>
    <row r="299" spans="1:45" x14ac:dyDescent="0.25">
      <c r="A299" t="s">
        <v>2838</v>
      </c>
      <c r="B299" t="s">
        <v>2839</v>
      </c>
      <c r="C299" t="s">
        <v>2840</v>
      </c>
      <c r="D299">
        <v>20221128</v>
      </c>
      <c r="E299" t="s">
        <v>210</v>
      </c>
      <c r="F299" t="s">
        <v>1494</v>
      </c>
      <c r="G299" t="s">
        <v>1495</v>
      </c>
      <c r="H299" t="s">
        <v>1496</v>
      </c>
      <c r="I299" t="s">
        <v>1497</v>
      </c>
      <c r="J299" t="s">
        <v>1498</v>
      </c>
      <c r="K299" t="s">
        <v>1499</v>
      </c>
      <c r="L299">
        <v>3742001</v>
      </c>
      <c r="M299">
        <v>8175603</v>
      </c>
      <c r="N299">
        <v>25502020</v>
      </c>
      <c r="O299" t="s">
        <v>870</v>
      </c>
      <c r="Q299" t="s">
        <v>31</v>
      </c>
      <c r="R299" t="s">
        <v>32</v>
      </c>
      <c r="S299" t="s">
        <v>32</v>
      </c>
      <c r="U299" t="s">
        <v>912</v>
      </c>
      <c r="W299" t="s">
        <v>33</v>
      </c>
      <c r="X299">
        <v>54.65</v>
      </c>
      <c r="Y299">
        <v>1</v>
      </c>
      <c r="Z299">
        <v>357960000</v>
      </c>
      <c r="AA299">
        <v>19562514000</v>
      </c>
      <c r="AB299">
        <v>0.73</v>
      </c>
      <c r="AC299">
        <v>1.3259465929215299</v>
      </c>
      <c r="AF299">
        <v>346484164.95359898</v>
      </c>
      <c r="AG299">
        <v>18935359614.714199</v>
      </c>
      <c r="AH299">
        <v>1.5453001471808E-3</v>
      </c>
      <c r="AI299">
        <v>-1.47827654588065E-2</v>
      </c>
      <c r="AJ299">
        <v>-1.47827654588065E-2</v>
      </c>
      <c r="AN299" s="28">
        <f>AH299</f>
        <v>1.5453001471808E-3</v>
      </c>
      <c r="AO299" t="str">
        <f>VLOOKUP(M299,'Select Companies'!$B$3:$N$1048576,12,FALSE)</f>
        <v>Restaurants</v>
      </c>
      <c r="AP299" t="b">
        <v>1</v>
      </c>
      <c r="AQ299" t="s">
        <v>461</v>
      </c>
      <c r="AR299" s="30">
        <v>0</v>
      </c>
      <c r="AS299" s="27">
        <f>ABS(AR299-AN299)</f>
        <v>1.5453001471808E-3</v>
      </c>
    </row>
    <row r="300" spans="1:45" x14ac:dyDescent="0.25">
      <c r="A300" t="s">
        <v>2838</v>
      </c>
      <c r="B300" t="s">
        <v>2839</v>
      </c>
      <c r="C300" t="s">
        <v>2840</v>
      </c>
      <c r="D300">
        <v>20221128</v>
      </c>
      <c r="E300" t="s">
        <v>282</v>
      </c>
      <c r="F300" t="s">
        <v>959</v>
      </c>
      <c r="G300" t="s">
        <v>960</v>
      </c>
      <c r="H300" t="s">
        <v>961</v>
      </c>
      <c r="I300" t="s">
        <v>962</v>
      </c>
      <c r="J300" t="s">
        <v>963</v>
      </c>
      <c r="K300" t="s">
        <v>964</v>
      </c>
      <c r="L300">
        <v>3741301</v>
      </c>
      <c r="M300">
        <v>8176321</v>
      </c>
      <c r="N300">
        <v>45102020</v>
      </c>
      <c r="O300" t="s">
        <v>965</v>
      </c>
      <c r="Q300" t="s">
        <v>43</v>
      </c>
      <c r="R300" t="s">
        <v>32</v>
      </c>
      <c r="S300" t="s">
        <v>32</v>
      </c>
      <c r="U300" t="s">
        <v>879</v>
      </c>
      <c r="W300" t="s">
        <v>33</v>
      </c>
      <c r="X300">
        <v>12.58</v>
      </c>
      <c r="Y300">
        <v>1</v>
      </c>
      <c r="Z300">
        <v>226271000</v>
      </c>
      <c r="AA300">
        <v>2846489180</v>
      </c>
      <c r="AB300">
        <v>0.91</v>
      </c>
      <c r="AC300">
        <v>1.3259465929215299</v>
      </c>
      <c r="AF300">
        <v>273021167.98952198</v>
      </c>
      <c r="AG300">
        <v>3434606293.3081799</v>
      </c>
      <c r="AH300">
        <v>2.8029558025573101E-4</v>
      </c>
      <c r="AI300">
        <v>-3.82262996941896E-2</v>
      </c>
      <c r="AJ300">
        <v>-3.82262996941896E-2</v>
      </c>
      <c r="AN300" s="28">
        <f>AH300</f>
        <v>2.8029558025573101E-4</v>
      </c>
      <c r="AO300" t="str">
        <f>VLOOKUP(M300,'Select Companies'!$B$3:$N$1048576,12,FALSE)</f>
        <v>Transaction &amp; Payment Processing Services</v>
      </c>
      <c r="AP300" t="b">
        <v>1</v>
      </c>
      <c r="AQ300" t="s">
        <v>461</v>
      </c>
      <c r="AR300" s="30">
        <v>0</v>
      </c>
      <c r="AS300" s="27">
        <f>ABS(AR300-AN300)</f>
        <v>2.8029558025573101E-4</v>
      </c>
    </row>
    <row r="301" spans="1:45" x14ac:dyDescent="0.25">
      <c r="A301" t="s">
        <v>2838</v>
      </c>
      <c r="B301" t="s">
        <v>2839</v>
      </c>
      <c r="C301" t="s">
        <v>2840</v>
      </c>
      <c r="D301">
        <v>20221128</v>
      </c>
      <c r="E301" t="s">
        <v>298</v>
      </c>
      <c r="F301" t="s">
        <v>1175</v>
      </c>
      <c r="G301" t="s">
        <v>1176</v>
      </c>
      <c r="H301">
        <v>852234103</v>
      </c>
      <c r="I301" t="s">
        <v>1177</v>
      </c>
      <c r="J301" t="s">
        <v>1178</v>
      </c>
      <c r="K301" t="s">
        <v>1179</v>
      </c>
      <c r="L301">
        <v>2636701</v>
      </c>
      <c r="M301">
        <v>681372</v>
      </c>
      <c r="N301">
        <v>45102020</v>
      </c>
      <c r="O301" t="s">
        <v>965</v>
      </c>
      <c r="Q301" t="s">
        <v>31</v>
      </c>
      <c r="R301" t="s">
        <v>32</v>
      </c>
      <c r="S301" t="s">
        <v>32</v>
      </c>
      <c r="U301" t="s">
        <v>928</v>
      </c>
      <c r="W301" t="s">
        <v>33</v>
      </c>
      <c r="X301">
        <v>61.37</v>
      </c>
      <c r="Y301">
        <v>1</v>
      </c>
      <c r="Z301">
        <v>529536000</v>
      </c>
      <c r="AA301">
        <v>32497624320</v>
      </c>
      <c r="AB301">
        <v>1</v>
      </c>
      <c r="AC301">
        <v>1.3259465929215299</v>
      </c>
      <c r="AF301">
        <v>702136455.02929497</v>
      </c>
      <c r="AG301">
        <v>43090114245.147797</v>
      </c>
      <c r="AH301">
        <v>3.5165511107230901E-3</v>
      </c>
      <c r="AI301">
        <v>-3.1713474282107898E-2</v>
      </c>
      <c r="AJ301">
        <v>-3.1713474282107898E-2</v>
      </c>
      <c r="AN301" s="28">
        <f>AH301</f>
        <v>3.5165511107230901E-3</v>
      </c>
      <c r="AO301" t="str">
        <f>VLOOKUP(M301,'Select Companies'!$B$3:$N$1048576,12,FALSE)</f>
        <v>Transaction &amp; Payment Processing Services</v>
      </c>
      <c r="AP301" t="b">
        <v>1</v>
      </c>
      <c r="AQ301" t="s">
        <v>461</v>
      </c>
      <c r="AR301" s="30">
        <v>0</v>
      </c>
      <c r="AS301" s="27">
        <f>ABS(AR301-AN301)</f>
        <v>3.5165511107230901E-3</v>
      </c>
    </row>
    <row r="302" spans="1:45" x14ac:dyDescent="0.25">
      <c r="A302" t="s">
        <v>2838</v>
      </c>
      <c r="B302" t="s">
        <v>2839</v>
      </c>
      <c r="C302" t="s">
        <v>2840</v>
      </c>
      <c r="D302">
        <v>20221128</v>
      </c>
      <c r="E302" t="s">
        <v>378</v>
      </c>
      <c r="F302" t="s">
        <v>1533</v>
      </c>
      <c r="G302" t="s">
        <v>1534</v>
      </c>
      <c r="H302" t="s">
        <v>1535</v>
      </c>
      <c r="I302" t="s">
        <v>1536</v>
      </c>
      <c r="J302" t="s">
        <v>1537</v>
      </c>
      <c r="K302" t="s">
        <v>1538</v>
      </c>
      <c r="L302">
        <v>18537501</v>
      </c>
      <c r="M302">
        <v>322295</v>
      </c>
      <c r="N302">
        <v>45102020</v>
      </c>
      <c r="O302" t="s">
        <v>965</v>
      </c>
      <c r="Q302" t="s">
        <v>31</v>
      </c>
      <c r="R302" t="s">
        <v>32</v>
      </c>
      <c r="S302" t="s">
        <v>32</v>
      </c>
      <c r="U302" t="s">
        <v>879</v>
      </c>
      <c r="W302" t="s">
        <v>33</v>
      </c>
      <c r="X302">
        <v>32.39</v>
      </c>
      <c r="Y302">
        <v>1</v>
      </c>
      <c r="Z302">
        <v>65975000</v>
      </c>
      <c r="AA302">
        <v>2136930250</v>
      </c>
      <c r="AB302">
        <v>1</v>
      </c>
      <c r="AC302">
        <v>1.3259465929215299</v>
      </c>
      <c r="AF302">
        <v>87479326.467997894</v>
      </c>
      <c r="AG302">
        <v>2833455384.29845</v>
      </c>
      <c r="AH302">
        <v>2.3123611652900301E-4</v>
      </c>
      <c r="AI302">
        <v>-1.9673123486682799E-2</v>
      </c>
      <c r="AJ302">
        <v>-1.9673123486682799E-2</v>
      </c>
      <c r="AN302" s="28">
        <f>AH302</f>
        <v>2.3123611652900301E-4</v>
      </c>
      <c r="AO302" t="str">
        <f>VLOOKUP(M302,'Select Companies'!$B$3:$N$1048576,12,FALSE)</f>
        <v>Transaction &amp; Payment Processing Services</v>
      </c>
      <c r="AP302" t="b">
        <v>1</v>
      </c>
      <c r="AQ302" t="s">
        <v>461</v>
      </c>
      <c r="AR302" s="30">
        <v>0</v>
      </c>
      <c r="AS302" s="27">
        <f>ABS(AR302-AN302)</f>
        <v>2.3123611652900301E-4</v>
      </c>
    </row>
    <row r="303" spans="1:45" x14ac:dyDescent="0.25">
      <c r="A303" t="s">
        <v>2838</v>
      </c>
      <c r="B303" t="s">
        <v>2839</v>
      </c>
      <c r="C303" t="s">
        <v>2840</v>
      </c>
      <c r="D303">
        <v>20221128</v>
      </c>
      <c r="E303" t="s">
        <v>358</v>
      </c>
      <c r="F303" t="s">
        <v>1576</v>
      </c>
      <c r="G303" t="s">
        <v>1577</v>
      </c>
      <c r="H303">
        <v>298736109</v>
      </c>
      <c r="I303" t="s">
        <v>1578</v>
      </c>
      <c r="J303">
        <v>2320148</v>
      </c>
      <c r="K303" t="s">
        <v>1579</v>
      </c>
      <c r="L303">
        <v>6453601</v>
      </c>
      <c r="M303">
        <v>20073</v>
      </c>
      <c r="N303">
        <v>45102020</v>
      </c>
      <c r="O303" t="s">
        <v>965</v>
      </c>
      <c r="Q303" t="s">
        <v>43</v>
      </c>
      <c r="R303" t="s">
        <v>32</v>
      </c>
      <c r="S303" t="s">
        <v>32</v>
      </c>
      <c r="U303" t="s">
        <v>879</v>
      </c>
      <c r="W303" t="s">
        <v>33</v>
      </c>
      <c r="X303">
        <v>89.42</v>
      </c>
      <c r="Y303">
        <v>1</v>
      </c>
      <c r="Z303">
        <v>49581000</v>
      </c>
      <c r="AA303">
        <v>4433533020</v>
      </c>
      <c r="AB303">
        <v>0.95</v>
      </c>
      <c r="AC303">
        <v>1.3259465929215299</v>
      </c>
      <c r="AF303">
        <v>62454670.122460201</v>
      </c>
      <c r="AG303">
        <v>5584696602.3503904</v>
      </c>
      <c r="AH303">
        <v>4.5576279812853398E-4</v>
      </c>
      <c r="AI303">
        <v>-1.6498020237571399E-2</v>
      </c>
      <c r="AJ303">
        <v>-1.6498020237571399E-2</v>
      </c>
      <c r="AN303" s="28">
        <f>AH303</f>
        <v>4.5576279812853398E-4</v>
      </c>
      <c r="AO303" t="str">
        <f>VLOOKUP(M303,'Select Companies'!$B$3:$N$1048576,12,FALSE)</f>
        <v>Transaction &amp; Payment Processing Services</v>
      </c>
      <c r="AP303" t="b">
        <v>1</v>
      </c>
      <c r="AQ303" t="s">
        <v>461</v>
      </c>
      <c r="AR303" s="30">
        <v>0</v>
      </c>
      <c r="AS303" s="27">
        <f>ABS(AR303-AN303)</f>
        <v>4.5576279812853398E-4</v>
      </c>
    </row>
    <row r="304" spans="1:45" x14ac:dyDescent="0.25">
      <c r="A304" t="s">
        <v>2838</v>
      </c>
      <c r="B304" t="s">
        <v>2839</v>
      </c>
      <c r="C304" t="s">
        <v>2840</v>
      </c>
      <c r="D304">
        <v>20221128</v>
      </c>
      <c r="E304" t="s">
        <v>65</v>
      </c>
      <c r="F304" t="s">
        <v>1629</v>
      </c>
      <c r="G304" t="s">
        <v>1630</v>
      </c>
      <c r="H304" t="s">
        <v>1631</v>
      </c>
      <c r="I304" t="s">
        <v>1632</v>
      </c>
      <c r="J304">
        <v>2769796</v>
      </c>
      <c r="K304" t="s">
        <v>1633</v>
      </c>
      <c r="L304">
        <v>16599301</v>
      </c>
      <c r="M304">
        <v>35144</v>
      </c>
      <c r="N304">
        <v>45102020</v>
      </c>
      <c r="O304" t="s">
        <v>965</v>
      </c>
      <c r="Q304" t="s">
        <v>31</v>
      </c>
      <c r="R304" t="s">
        <v>32</v>
      </c>
      <c r="S304" t="s">
        <v>32</v>
      </c>
      <c r="U304" t="s">
        <v>928</v>
      </c>
      <c r="W304" t="s">
        <v>33</v>
      </c>
      <c r="X304">
        <v>65.53</v>
      </c>
      <c r="Y304">
        <v>1</v>
      </c>
      <c r="Z304">
        <v>607979000</v>
      </c>
      <c r="AA304">
        <v>39840863870</v>
      </c>
      <c r="AB304">
        <v>1</v>
      </c>
      <c r="AC304">
        <v>1.3259465929215299</v>
      </c>
      <c r="AF304">
        <v>806147683.61783803</v>
      </c>
      <c r="AG304">
        <v>52826857707.476898</v>
      </c>
      <c r="AH304">
        <v>4.3111592624323902E-3</v>
      </c>
      <c r="AI304">
        <v>-6.8202485601697397E-3</v>
      </c>
      <c r="AJ304">
        <v>-6.8202485601697397E-3</v>
      </c>
      <c r="AN304" s="28">
        <f>AH304</f>
        <v>4.3111592624323902E-3</v>
      </c>
      <c r="AO304" t="str">
        <f>VLOOKUP(M304,'Select Companies'!$B$3:$N$1048576,12,FALSE)</f>
        <v>Transaction &amp; Payment Processing Services</v>
      </c>
      <c r="AP304" t="b">
        <v>1</v>
      </c>
      <c r="AQ304" t="s">
        <v>461</v>
      </c>
      <c r="AR304" s="30">
        <v>0</v>
      </c>
      <c r="AS304" s="27">
        <f>ABS(AR304-AN304)</f>
        <v>4.3111592624323902E-3</v>
      </c>
    </row>
    <row r="305" spans="1:45" x14ac:dyDescent="0.25">
      <c r="A305" t="s">
        <v>2838</v>
      </c>
      <c r="B305" t="s">
        <v>2839</v>
      </c>
      <c r="C305" t="s">
        <v>2840</v>
      </c>
      <c r="D305">
        <v>20221128</v>
      </c>
      <c r="E305" t="s">
        <v>71</v>
      </c>
      <c r="F305" t="s">
        <v>1641</v>
      </c>
      <c r="G305" t="s">
        <v>1642</v>
      </c>
      <c r="H305">
        <v>337738108</v>
      </c>
      <c r="I305" t="s">
        <v>1643</v>
      </c>
      <c r="J305">
        <v>2342034</v>
      </c>
      <c r="K305" t="s">
        <v>1644</v>
      </c>
      <c r="L305">
        <v>1263501</v>
      </c>
      <c r="M305">
        <v>3727</v>
      </c>
      <c r="N305">
        <v>45102020</v>
      </c>
      <c r="O305" t="s">
        <v>965</v>
      </c>
      <c r="Q305" t="s">
        <v>43</v>
      </c>
      <c r="R305" t="s">
        <v>32</v>
      </c>
      <c r="S305" t="s">
        <v>32</v>
      </c>
      <c r="U305" t="s">
        <v>928</v>
      </c>
      <c r="W305" t="s">
        <v>33</v>
      </c>
      <c r="X305">
        <v>101.76</v>
      </c>
      <c r="Y305">
        <v>1</v>
      </c>
      <c r="Z305">
        <v>639584000</v>
      </c>
      <c r="AA305">
        <v>65084067840</v>
      </c>
      <c r="AB305">
        <v>1</v>
      </c>
      <c r="AC305">
        <v>1.3259465929215299</v>
      </c>
      <c r="AF305">
        <v>848054225.68712294</v>
      </c>
      <c r="AG305">
        <v>86297998005.921707</v>
      </c>
      <c r="AH305">
        <v>7.0427133011158301E-3</v>
      </c>
      <c r="AI305">
        <v>-7.1226461118157804E-3</v>
      </c>
      <c r="AJ305">
        <v>-7.1226461118157804E-3</v>
      </c>
      <c r="AN305" s="28">
        <f>AH305</f>
        <v>7.0427133011158301E-3</v>
      </c>
      <c r="AO305" t="str">
        <f>VLOOKUP(M305,'Select Companies'!$B$3:$N$1048576,12,FALSE)</f>
        <v>Transaction &amp; Payment Processing Services</v>
      </c>
      <c r="AP305" t="b">
        <v>1</v>
      </c>
      <c r="AQ305" t="s">
        <v>461</v>
      </c>
      <c r="AR305" s="30">
        <v>0</v>
      </c>
      <c r="AS305" s="27">
        <f>ABS(AR305-AN305)</f>
        <v>7.0427133011158301E-3</v>
      </c>
    </row>
    <row r="306" spans="1:45" x14ac:dyDescent="0.25">
      <c r="A306" t="s">
        <v>2838</v>
      </c>
      <c r="B306" t="s">
        <v>2839</v>
      </c>
      <c r="C306" t="s">
        <v>2840</v>
      </c>
      <c r="D306">
        <v>20221128</v>
      </c>
      <c r="E306" t="s">
        <v>56</v>
      </c>
      <c r="F306" t="s">
        <v>1651</v>
      </c>
      <c r="G306" t="s">
        <v>1652</v>
      </c>
      <c r="H306">
        <v>339041105</v>
      </c>
      <c r="I306" t="s">
        <v>1653</v>
      </c>
      <c r="J306" t="s">
        <v>1654</v>
      </c>
      <c r="K306" t="s">
        <v>1655</v>
      </c>
      <c r="L306">
        <v>18470001</v>
      </c>
      <c r="M306">
        <v>267974</v>
      </c>
      <c r="N306">
        <v>45102020</v>
      </c>
      <c r="O306" t="s">
        <v>965</v>
      </c>
      <c r="Q306" t="s">
        <v>31</v>
      </c>
      <c r="R306" t="s">
        <v>32</v>
      </c>
      <c r="S306" t="s">
        <v>32</v>
      </c>
      <c r="U306" t="s">
        <v>912</v>
      </c>
      <c r="W306" t="s">
        <v>33</v>
      </c>
      <c r="X306">
        <v>187.31</v>
      </c>
      <c r="Y306">
        <v>1</v>
      </c>
      <c r="Z306">
        <v>75013000</v>
      </c>
      <c r="AA306">
        <v>14050685030</v>
      </c>
      <c r="AB306">
        <v>1</v>
      </c>
      <c r="AC306">
        <v>1.3259465929215299</v>
      </c>
      <c r="AF306">
        <v>99463231.774822697</v>
      </c>
      <c r="AG306">
        <v>18630457943.742001</v>
      </c>
      <c r="AH306">
        <v>1.5204173561160399E-3</v>
      </c>
      <c r="AI306">
        <v>-2.2798414023372199E-2</v>
      </c>
      <c r="AJ306">
        <v>-2.2798414023372199E-2</v>
      </c>
      <c r="AN306" s="28">
        <f>AH306</f>
        <v>1.5204173561160399E-3</v>
      </c>
      <c r="AO306" t="str">
        <f>VLOOKUP(M306,'Select Companies'!$B$3:$N$1048576,12,FALSE)</f>
        <v>Transaction &amp; Payment Processing Services</v>
      </c>
      <c r="AP306" t="b">
        <v>1</v>
      </c>
      <c r="AQ306" t="s">
        <v>461</v>
      </c>
      <c r="AR306" s="30">
        <v>0</v>
      </c>
      <c r="AS306" s="27">
        <f>ABS(AR306-AN306)</f>
        <v>1.5204173561160399E-3</v>
      </c>
    </row>
    <row r="307" spans="1:45" x14ac:dyDescent="0.25">
      <c r="A307" t="s">
        <v>2838</v>
      </c>
      <c r="B307" t="s">
        <v>2839</v>
      </c>
      <c r="C307" t="s">
        <v>2840</v>
      </c>
      <c r="D307">
        <v>20221128</v>
      </c>
      <c r="E307" t="s">
        <v>69</v>
      </c>
      <c r="F307" t="s">
        <v>1683</v>
      </c>
      <c r="G307" t="s">
        <v>1684</v>
      </c>
      <c r="H307" t="s">
        <v>1685</v>
      </c>
      <c r="I307" t="s">
        <v>1686</v>
      </c>
      <c r="J307">
        <v>2712013</v>
      </c>
      <c r="K307" t="s">
        <v>1687</v>
      </c>
      <c r="L307">
        <v>14191301</v>
      </c>
      <c r="M307">
        <v>33850</v>
      </c>
      <c r="N307">
        <v>45102020</v>
      </c>
      <c r="O307" t="s">
        <v>965</v>
      </c>
      <c r="Q307" t="s">
        <v>31</v>
      </c>
      <c r="R307" t="s">
        <v>32</v>
      </c>
      <c r="S307" t="s">
        <v>32</v>
      </c>
      <c r="U307" t="s">
        <v>912</v>
      </c>
      <c r="W307" t="s">
        <v>33</v>
      </c>
      <c r="X307">
        <v>99.77</v>
      </c>
      <c r="Y307">
        <v>1</v>
      </c>
      <c r="Z307">
        <v>277163000</v>
      </c>
      <c r="AA307">
        <v>27652552510</v>
      </c>
      <c r="AB307">
        <v>1</v>
      </c>
      <c r="AC307">
        <v>1.3259465929215299</v>
      </c>
      <c r="AF307">
        <v>367503335.53390998</v>
      </c>
      <c r="AG307">
        <v>36665807786.218201</v>
      </c>
      <c r="AH307">
        <v>2.9922683974017098E-3</v>
      </c>
      <c r="AI307">
        <v>-1.8977384464110101E-2</v>
      </c>
      <c r="AJ307">
        <v>-1.8977384464110101E-2</v>
      </c>
      <c r="AN307" s="28">
        <f>AH307</f>
        <v>2.9922683974017098E-3</v>
      </c>
      <c r="AO307" t="str">
        <f>VLOOKUP(M307,'Select Companies'!$B$3:$N$1048576,12,FALSE)</f>
        <v>Transaction &amp; Payment Processing Services</v>
      </c>
      <c r="AP307" t="b">
        <v>1</v>
      </c>
      <c r="AQ307" t="s">
        <v>461</v>
      </c>
      <c r="AR307" s="30">
        <v>0</v>
      </c>
      <c r="AS307" s="27">
        <f>ABS(AR307-AN307)</f>
        <v>2.9922683974017098E-3</v>
      </c>
    </row>
    <row r="308" spans="1:45" x14ac:dyDescent="0.25">
      <c r="A308" t="s">
        <v>2838</v>
      </c>
      <c r="B308" t="s">
        <v>2839</v>
      </c>
      <c r="C308" t="s">
        <v>2840</v>
      </c>
      <c r="D308">
        <v>20221128</v>
      </c>
      <c r="E308" t="s">
        <v>54</v>
      </c>
      <c r="F308" t="s">
        <v>1803</v>
      </c>
      <c r="G308" t="s">
        <v>1804</v>
      </c>
      <c r="H308">
        <v>426281101</v>
      </c>
      <c r="I308" t="s">
        <v>1805</v>
      </c>
      <c r="J308">
        <v>2469193</v>
      </c>
      <c r="K308" t="s">
        <v>1806</v>
      </c>
      <c r="L308">
        <v>1181101</v>
      </c>
      <c r="M308">
        <v>10089</v>
      </c>
      <c r="N308">
        <v>45102020</v>
      </c>
      <c r="O308" t="s">
        <v>965</v>
      </c>
      <c r="Q308" t="s">
        <v>43</v>
      </c>
      <c r="R308" t="s">
        <v>32</v>
      </c>
      <c r="S308" t="s">
        <v>32</v>
      </c>
      <c r="U308" t="s">
        <v>879</v>
      </c>
      <c r="W308" t="s">
        <v>33</v>
      </c>
      <c r="X308">
        <v>188.8</v>
      </c>
      <c r="Y308">
        <v>1</v>
      </c>
      <c r="Z308">
        <v>72862000</v>
      </c>
      <c r="AA308">
        <v>13756345600</v>
      </c>
      <c r="AB308">
        <v>1</v>
      </c>
      <c r="AC308">
        <v>1.3259465929215299</v>
      </c>
      <c r="AF308">
        <v>96611120.653448507</v>
      </c>
      <c r="AG308">
        <v>18240179579.370998</v>
      </c>
      <c r="AH308">
        <v>1.48856703871118E-3</v>
      </c>
      <c r="AI308">
        <v>-1.3687180022986099E-2</v>
      </c>
      <c r="AJ308">
        <v>-1.3687180022986099E-2</v>
      </c>
      <c r="AN308" s="28">
        <f>AH308</f>
        <v>1.48856703871118E-3</v>
      </c>
      <c r="AO308" t="str">
        <f>VLOOKUP(M308,'Select Companies'!$B$3:$N$1048576,12,FALSE)</f>
        <v>Transaction &amp; Payment Processing Services</v>
      </c>
      <c r="AP308" t="b">
        <v>1</v>
      </c>
      <c r="AQ308" t="s">
        <v>461</v>
      </c>
      <c r="AR308" s="30">
        <v>0</v>
      </c>
      <c r="AS308" s="27">
        <f>ABS(AR308-AN308)</f>
        <v>1.48856703871118E-3</v>
      </c>
    </row>
    <row r="309" spans="1:45" x14ac:dyDescent="0.25">
      <c r="A309" t="s">
        <v>2838</v>
      </c>
      <c r="B309" t="s">
        <v>2839</v>
      </c>
      <c r="C309" t="s">
        <v>2840</v>
      </c>
      <c r="D309">
        <v>20221128</v>
      </c>
      <c r="E309" t="s">
        <v>286</v>
      </c>
      <c r="F309" t="s">
        <v>1920</v>
      </c>
      <c r="G309" t="s">
        <v>1921</v>
      </c>
      <c r="H309" t="s">
        <v>1922</v>
      </c>
      <c r="I309" t="s">
        <v>1923</v>
      </c>
      <c r="J309" t="s">
        <v>1924</v>
      </c>
      <c r="K309" t="s">
        <v>1925</v>
      </c>
      <c r="L309">
        <v>3883201</v>
      </c>
      <c r="M309">
        <v>8180146</v>
      </c>
      <c r="N309">
        <v>45102020</v>
      </c>
      <c r="O309" t="s">
        <v>965</v>
      </c>
      <c r="Q309" t="s">
        <v>43</v>
      </c>
      <c r="R309" t="s">
        <v>32</v>
      </c>
      <c r="S309" t="s">
        <v>32</v>
      </c>
      <c r="U309" t="s">
        <v>879</v>
      </c>
      <c r="W309" t="s">
        <v>33</v>
      </c>
      <c r="X309">
        <v>6.39</v>
      </c>
      <c r="Y309">
        <v>1</v>
      </c>
      <c r="Z309">
        <v>445684000</v>
      </c>
      <c r="AA309">
        <v>2847920760</v>
      </c>
      <c r="AB309">
        <v>0.9</v>
      </c>
      <c r="AC309">
        <v>1.3259465929215299</v>
      </c>
      <c r="AF309">
        <v>531857863.187675</v>
      </c>
      <c r="AG309">
        <v>3398571745.7692399</v>
      </c>
      <c r="AH309">
        <v>2.7735482852201402E-4</v>
      </c>
      <c r="AI309">
        <v>-1.8433179723502301E-2</v>
      </c>
      <c r="AJ309">
        <v>-1.8433179723502301E-2</v>
      </c>
      <c r="AN309" s="28">
        <f>AH309</f>
        <v>2.7735482852201402E-4</v>
      </c>
      <c r="AO309" t="str">
        <f>VLOOKUP(M309,'Select Companies'!$B$3:$N$1048576,12,FALSE)</f>
        <v>Transaction &amp; Payment Processing Services</v>
      </c>
      <c r="AP309" t="b">
        <v>1</v>
      </c>
      <c r="AQ309" t="s">
        <v>461</v>
      </c>
      <c r="AR309" s="30">
        <v>0</v>
      </c>
      <c r="AS309" s="27">
        <f>ABS(AR309-AN309)</f>
        <v>2.7735482852201402E-4</v>
      </c>
    </row>
    <row r="310" spans="1:45" x14ac:dyDescent="0.25">
      <c r="A310" t="s">
        <v>2838</v>
      </c>
      <c r="B310" t="s">
        <v>2839</v>
      </c>
      <c r="C310" t="s">
        <v>2840</v>
      </c>
      <c r="D310">
        <v>20221128</v>
      </c>
      <c r="E310" t="s">
        <v>67</v>
      </c>
      <c r="F310" t="s">
        <v>1932</v>
      </c>
      <c r="G310" t="s">
        <v>1933</v>
      </c>
      <c r="H310" t="s">
        <v>1934</v>
      </c>
      <c r="I310" t="s">
        <v>1935</v>
      </c>
      <c r="J310" t="s">
        <v>1936</v>
      </c>
      <c r="K310" t="s">
        <v>1937</v>
      </c>
      <c r="L310">
        <v>16022501</v>
      </c>
      <c r="M310">
        <v>43462</v>
      </c>
      <c r="N310">
        <v>45102020</v>
      </c>
      <c r="O310" t="s">
        <v>1192</v>
      </c>
      <c r="Q310" t="s">
        <v>31</v>
      </c>
      <c r="R310" t="s">
        <v>32</v>
      </c>
      <c r="S310" t="s">
        <v>32</v>
      </c>
      <c r="U310" t="s">
        <v>928</v>
      </c>
      <c r="W310" t="s">
        <v>33</v>
      </c>
      <c r="X310">
        <v>344.59</v>
      </c>
      <c r="Y310">
        <v>1</v>
      </c>
      <c r="Z310">
        <v>958676000</v>
      </c>
      <c r="AA310">
        <v>330350162840</v>
      </c>
      <c r="AB310">
        <v>0.89</v>
      </c>
      <c r="AC310">
        <v>1.3259465929215299</v>
      </c>
      <c r="AF310">
        <v>1131326326.5649199</v>
      </c>
      <c r="AG310">
        <v>389843738871.005</v>
      </c>
      <c r="AH310">
        <v>3.1814847951804899E-2</v>
      </c>
      <c r="AI310">
        <v>-1.9072561131828401E-2</v>
      </c>
      <c r="AJ310">
        <v>-1.9072561131828401E-2</v>
      </c>
      <c r="AN310" s="28">
        <f>AH310</f>
        <v>3.1814847951804899E-2</v>
      </c>
      <c r="AO310" t="str">
        <f>VLOOKUP(M310,'Select Companies'!$B$3:$N$1048576,12,FALSE)</f>
        <v>Transaction &amp; Payment Processing Services</v>
      </c>
      <c r="AP310" t="b">
        <v>1</v>
      </c>
      <c r="AQ310" t="s">
        <v>461</v>
      </c>
      <c r="AR310" s="30">
        <v>0</v>
      </c>
      <c r="AS310" s="27">
        <f>ABS(AR310-AN310)</f>
        <v>3.1814847951804899E-2</v>
      </c>
    </row>
    <row r="311" spans="1:45" x14ac:dyDescent="0.25">
      <c r="A311" t="s">
        <v>2838</v>
      </c>
      <c r="B311" t="s">
        <v>2839</v>
      </c>
      <c r="C311" t="s">
        <v>2840</v>
      </c>
      <c r="D311">
        <v>20221128</v>
      </c>
      <c r="E311" t="s">
        <v>288</v>
      </c>
      <c r="F311" t="s">
        <v>2086</v>
      </c>
      <c r="G311" t="s">
        <v>2087</v>
      </c>
      <c r="H311" t="s">
        <v>2088</v>
      </c>
      <c r="I311" t="s">
        <v>2089</v>
      </c>
      <c r="J311" t="s">
        <v>2090</v>
      </c>
      <c r="K311" t="s">
        <v>2091</v>
      </c>
      <c r="L311">
        <v>3699501</v>
      </c>
      <c r="M311">
        <v>8184799</v>
      </c>
      <c r="N311">
        <v>45102020</v>
      </c>
      <c r="O311" t="s">
        <v>965</v>
      </c>
      <c r="Q311" t="s">
        <v>43</v>
      </c>
      <c r="R311" t="s">
        <v>41</v>
      </c>
      <c r="S311" t="s">
        <v>32</v>
      </c>
      <c r="W311" t="s">
        <v>33</v>
      </c>
      <c r="X311">
        <v>27.85</v>
      </c>
      <c r="Y311">
        <v>1</v>
      </c>
      <c r="Z311">
        <v>141290000</v>
      </c>
      <c r="AA311">
        <v>3934926500</v>
      </c>
      <c r="AB311">
        <v>0.46</v>
      </c>
      <c r="AC311">
        <v>1.3259465929215299</v>
      </c>
      <c r="AF311">
        <v>86177777.2923861</v>
      </c>
      <c r="AG311">
        <v>2400051097.5929499</v>
      </c>
      <c r="AH311">
        <v>1.9586632574275601E-4</v>
      </c>
      <c r="AI311">
        <v>-3.9655172413793099E-2</v>
      </c>
      <c r="AJ311">
        <v>-3.9655172413793099E-2</v>
      </c>
      <c r="AN311" s="28">
        <f>AH311</f>
        <v>1.9586632574275601E-4</v>
      </c>
      <c r="AO311" t="str">
        <f>VLOOKUP(M311,'Select Companies'!$B$3:$N$1048576,12,FALSE)</f>
        <v>Transaction &amp; Payment Processing Services</v>
      </c>
      <c r="AP311" t="b">
        <v>1</v>
      </c>
      <c r="AQ311" t="s">
        <v>461</v>
      </c>
      <c r="AR311" s="30">
        <v>0</v>
      </c>
      <c r="AS311" s="27">
        <f>ABS(AR311-AN311)</f>
        <v>1.9586632574275601E-4</v>
      </c>
    </row>
    <row r="312" spans="1:45" x14ac:dyDescent="0.25">
      <c r="A312" t="s">
        <v>2838</v>
      </c>
      <c r="B312" t="s">
        <v>2839</v>
      </c>
      <c r="C312" t="s">
        <v>2840</v>
      </c>
      <c r="D312">
        <v>20221128</v>
      </c>
      <c r="E312" t="s">
        <v>70</v>
      </c>
      <c r="F312" t="s">
        <v>2168</v>
      </c>
      <c r="G312" t="s">
        <v>2169</v>
      </c>
      <c r="H312" t="s">
        <v>2170</v>
      </c>
      <c r="I312" t="s">
        <v>2171</v>
      </c>
      <c r="J312" t="s">
        <v>2172</v>
      </c>
      <c r="K312" t="s">
        <v>2173</v>
      </c>
      <c r="L312">
        <v>2461601</v>
      </c>
      <c r="M312">
        <v>359772</v>
      </c>
      <c r="N312">
        <v>45102020</v>
      </c>
      <c r="O312" t="s">
        <v>965</v>
      </c>
      <c r="Q312" t="s">
        <v>43</v>
      </c>
      <c r="R312" t="s">
        <v>32</v>
      </c>
      <c r="S312" t="s">
        <v>32</v>
      </c>
      <c r="U312" t="s">
        <v>928</v>
      </c>
      <c r="W312" t="s">
        <v>33</v>
      </c>
      <c r="X312">
        <v>79.930000000000007</v>
      </c>
      <c r="Y312">
        <v>1</v>
      </c>
      <c r="Z312">
        <v>1156476000</v>
      </c>
      <c r="AA312">
        <v>92437126680</v>
      </c>
      <c r="AB312">
        <v>1</v>
      </c>
      <c r="AC312">
        <v>1.3259465929215299</v>
      </c>
      <c r="AF312">
        <v>1533425411.9955101</v>
      </c>
      <c r="AG312">
        <v>122566693180.80099</v>
      </c>
      <c r="AH312">
        <v>1.0002573643469501E-2</v>
      </c>
      <c r="AI312">
        <v>-1.87312687312687E-3</v>
      </c>
      <c r="AJ312">
        <v>-1.87312687312687E-3</v>
      </c>
      <c r="AN312" s="28">
        <f>AH312</f>
        <v>1.0002573643469501E-2</v>
      </c>
      <c r="AO312" t="str">
        <f>VLOOKUP(M312,'Select Companies'!$B$3:$N$1048576,12,FALSE)</f>
        <v>Transaction &amp; Payment Processing Services</v>
      </c>
      <c r="AP312" t="b">
        <v>1</v>
      </c>
      <c r="AQ312" t="s">
        <v>461</v>
      </c>
      <c r="AR312" s="30">
        <v>0</v>
      </c>
      <c r="AS312" s="27">
        <f>ABS(AR312-AN312)</f>
        <v>1.0002573643469501E-2</v>
      </c>
    </row>
    <row r="313" spans="1:45" x14ac:dyDescent="0.25">
      <c r="A313" t="s">
        <v>2838</v>
      </c>
      <c r="B313" t="s">
        <v>2839</v>
      </c>
      <c r="C313" t="s">
        <v>2840</v>
      </c>
      <c r="D313">
        <v>20221128</v>
      </c>
      <c r="E313" t="s">
        <v>273</v>
      </c>
      <c r="F313" t="s">
        <v>2408</v>
      </c>
      <c r="G313" t="s">
        <v>2409</v>
      </c>
      <c r="H313" t="s">
        <v>2410</v>
      </c>
      <c r="I313" t="s">
        <v>2411</v>
      </c>
      <c r="J313" t="s">
        <v>2412</v>
      </c>
      <c r="K313" t="s">
        <v>2413</v>
      </c>
      <c r="L313">
        <v>3649401</v>
      </c>
      <c r="M313">
        <v>8107440</v>
      </c>
      <c r="N313">
        <v>45102020</v>
      </c>
      <c r="O313" t="s">
        <v>965</v>
      </c>
      <c r="Q313" t="s">
        <v>31</v>
      </c>
      <c r="R313" t="s">
        <v>32</v>
      </c>
      <c r="S313" t="s">
        <v>32</v>
      </c>
      <c r="U313" t="s">
        <v>879</v>
      </c>
      <c r="W313" t="s">
        <v>33</v>
      </c>
      <c r="X313">
        <v>43.13</v>
      </c>
      <c r="Y313">
        <v>1</v>
      </c>
      <c r="Z313">
        <v>51092000</v>
      </c>
      <c r="AA313">
        <v>2203597960</v>
      </c>
      <c r="AB313">
        <v>1</v>
      </c>
      <c r="AC313">
        <v>1.3259465929215299</v>
      </c>
      <c r="AF313">
        <v>67745263.325546801</v>
      </c>
      <c r="AG313">
        <v>2921853207.2308302</v>
      </c>
      <c r="AH313">
        <v>2.3845019492874599E-4</v>
      </c>
      <c r="AI313">
        <v>-2.4428862248359998E-2</v>
      </c>
      <c r="AJ313">
        <v>-2.4428862248359998E-2</v>
      </c>
      <c r="AN313" s="28">
        <f>AH313</f>
        <v>2.3845019492874599E-4</v>
      </c>
      <c r="AO313" t="str">
        <f>VLOOKUP(M313,'Select Companies'!$B$3:$N$1048576,12,FALSE)</f>
        <v>Transaction &amp; Payment Processing Services</v>
      </c>
      <c r="AP313" t="b">
        <v>1</v>
      </c>
      <c r="AQ313" t="s">
        <v>461</v>
      </c>
      <c r="AR313" s="30">
        <v>0</v>
      </c>
      <c r="AS313" s="27">
        <f>ABS(AR313-AN313)</f>
        <v>2.3845019492874599E-4</v>
      </c>
    </row>
    <row r="314" spans="1:45" x14ac:dyDescent="0.25">
      <c r="A314" t="s">
        <v>2838</v>
      </c>
      <c r="B314" t="s">
        <v>2839</v>
      </c>
      <c r="C314" t="s">
        <v>2840</v>
      </c>
      <c r="D314">
        <v>20221128</v>
      </c>
      <c r="E314" t="s">
        <v>59</v>
      </c>
      <c r="F314" t="s">
        <v>2718</v>
      </c>
      <c r="G314" t="s">
        <v>2719</v>
      </c>
      <c r="H314" t="s">
        <v>2720</v>
      </c>
      <c r="I314" t="s">
        <v>2721</v>
      </c>
      <c r="J314" t="s">
        <v>2722</v>
      </c>
      <c r="K314" t="s">
        <v>2723</v>
      </c>
      <c r="L314">
        <v>17953401</v>
      </c>
      <c r="M314">
        <v>51008</v>
      </c>
      <c r="N314">
        <v>45102020</v>
      </c>
      <c r="O314" t="s">
        <v>1192</v>
      </c>
      <c r="Q314" t="s">
        <v>31</v>
      </c>
      <c r="R314" t="s">
        <v>32</v>
      </c>
      <c r="S314" t="s">
        <v>32</v>
      </c>
      <c r="U314" t="s">
        <v>928</v>
      </c>
      <c r="W314" t="s">
        <v>33</v>
      </c>
      <c r="X314">
        <v>211.26</v>
      </c>
      <c r="Y314">
        <v>1</v>
      </c>
      <c r="Z314">
        <v>1635015000</v>
      </c>
      <c r="AA314">
        <v>345413268900</v>
      </c>
      <c r="AB314">
        <v>1</v>
      </c>
      <c r="AC314">
        <v>1.3259465929215299</v>
      </c>
      <c r="AF314">
        <v>2167942568.6255898</v>
      </c>
      <c r="AG314">
        <v>457999547047.84302</v>
      </c>
      <c r="AH314">
        <v>3.73769910824297E-2</v>
      </c>
      <c r="AI314">
        <v>-1.1834042752233501E-2</v>
      </c>
      <c r="AJ314">
        <v>-1.1834042752233501E-2</v>
      </c>
      <c r="AN314" s="28">
        <f>AH314</f>
        <v>3.73769910824297E-2</v>
      </c>
      <c r="AO314" t="str">
        <f>VLOOKUP(M314,'Select Companies'!$B$3:$N$1048576,12,FALSE)</f>
        <v>Transaction &amp; Payment Processing Services</v>
      </c>
      <c r="AP314" t="b">
        <v>1</v>
      </c>
      <c r="AQ314" t="s">
        <v>461</v>
      </c>
      <c r="AR314" s="30">
        <v>0</v>
      </c>
      <c r="AS314" s="27">
        <f>ABS(AR314-AN314)</f>
        <v>3.73769910824297E-2</v>
      </c>
    </row>
    <row r="315" spans="1:45" x14ac:dyDescent="0.25">
      <c r="A315" t="s">
        <v>2838</v>
      </c>
      <c r="B315" t="s">
        <v>2839</v>
      </c>
      <c r="C315" t="s">
        <v>2840</v>
      </c>
      <c r="D315">
        <v>20221128</v>
      </c>
      <c r="E315" t="s">
        <v>377</v>
      </c>
      <c r="F315" t="s">
        <v>2735</v>
      </c>
      <c r="G315" t="s">
        <v>2736</v>
      </c>
      <c r="H315" t="s">
        <v>2737</v>
      </c>
      <c r="I315" t="s">
        <v>2738</v>
      </c>
      <c r="J315" t="s">
        <v>2739</v>
      </c>
      <c r="K315" t="s">
        <v>2740</v>
      </c>
      <c r="L315">
        <v>16238501</v>
      </c>
      <c r="M315">
        <v>41516</v>
      </c>
      <c r="N315">
        <v>45102020</v>
      </c>
      <c r="O315" t="s">
        <v>965</v>
      </c>
      <c r="Q315" t="s">
        <v>31</v>
      </c>
      <c r="R315" t="s">
        <v>32</v>
      </c>
      <c r="S315" t="s">
        <v>32</v>
      </c>
      <c r="U315" t="s">
        <v>879</v>
      </c>
      <c r="W315" t="s">
        <v>33</v>
      </c>
      <c r="X315">
        <v>159.75</v>
      </c>
      <c r="Y315">
        <v>1</v>
      </c>
      <c r="Z315">
        <v>44174000</v>
      </c>
      <c r="AA315">
        <v>7056796500</v>
      </c>
      <c r="AB315">
        <v>1</v>
      </c>
      <c r="AC315">
        <v>1.3259465929215299</v>
      </c>
      <c r="AF315">
        <v>58572364.7957156</v>
      </c>
      <c r="AG315">
        <v>9356935276.1155701</v>
      </c>
      <c r="AH315">
        <v>7.6361229749799303E-4</v>
      </c>
      <c r="AI315">
        <v>-2.5974025974025899E-2</v>
      </c>
      <c r="AJ315">
        <v>-2.5974025974025899E-2</v>
      </c>
      <c r="AN315" s="28">
        <f>AH315</f>
        <v>7.6361229749799303E-4</v>
      </c>
      <c r="AO315" t="str">
        <f>VLOOKUP(M315,'Select Companies'!$B$3:$N$1048576,12,FALSE)</f>
        <v>Transaction &amp; Payment Processing Services</v>
      </c>
      <c r="AP315" t="b">
        <v>1</v>
      </c>
      <c r="AQ315" t="s">
        <v>461</v>
      </c>
      <c r="AR315" s="30">
        <v>0</v>
      </c>
      <c r="AS315" s="27">
        <f>ABS(AR315-AN315)</f>
        <v>7.6361229749799303E-4</v>
      </c>
    </row>
    <row r="316" spans="1:45" x14ac:dyDescent="0.25">
      <c r="A316" t="s">
        <v>2838</v>
      </c>
      <c r="B316" t="s">
        <v>2839</v>
      </c>
      <c r="C316" t="s">
        <v>2840</v>
      </c>
      <c r="D316">
        <v>20221128</v>
      </c>
      <c r="E316" t="s">
        <v>393</v>
      </c>
      <c r="F316" t="s">
        <v>2752</v>
      </c>
      <c r="G316" t="s">
        <v>2753</v>
      </c>
      <c r="H316">
        <v>959802109</v>
      </c>
      <c r="I316" t="s">
        <v>2754</v>
      </c>
      <c r="J316" t="s">
        <v>2755</v>
      </c>
      <c r="K316" t="s">
        <v>2756</v>
      </c>
      <c r="L316">
        <v>17526301</v>
      </c>
      <c r="M316">
        <v>43951</v>
      </c>
      <c r="N316">
        <v>45102020</v>
      </c>
      <c r="O316" t="s">
        <v>965</v>
      </c>
      <c r="Q316" t="s">
        <v>31</v>
      </c>
      <c r="R316" t="s">
        <v>32</v>
      </c>
      <c r="S316" t="s">
        <v>32</v>
      </c>
      <c r="U316" t="s">
        <v>879</v>
      </c>
      <c r="W316" t="s">
        <v>33</v>
      </c>
      <c r="X316">
        <v>14.26</v>
      </c>
      <c r="Y316">
        <v>1</v>
      </c>
      <c r="Z316">
        <v>385754000</v>
      </c>
      <c r="AA316">
        <v>5500852040</v>
      </c>
      <c r="AB316">
        <v>1</v>
      </c>
      <c r="AC316">
        <v>1.3259465929215299</v>
      </c>
      <c r="AF316">
        <v>511489202.00585097</v>
      </c>
      <c r="AG316">
        <v>7293836020.6034403</v>
      </c>
      <c r="AH316">
        <v>5.9524435265505E-4</v>
      </c>
      <c r="AI316">
        <v>-2.0993701889433099E-3</v>
      </c>
      <c r="AJ316">
        <v>-2.0993701889433099E-3</v>
      </c>
      <c r="AN316" s="28">
        <f>AH316</f>
        <v>5.9524435265505E-4</v>
      </c>
      <c r="AO316" t="str">
        <f>VLOOKUP(M316,'Select Companies'!$B$3:$N$1048576,12,FALSE)</f>
        <v>Transaction &amp; Payment Processing Services</v>
      </c>
      <c r="AP316" t="b">
        <v>1</v>
      </c>
      <c r="AQ316" t="s">
        <v>461</v>
      </c>
      <c r="AR316" s="30">
        <v>0</v>
      </c>
      <c r="AS316" s="27">
        <f>ABS(AR316-AN316)</f>
        <v>5.9524435265505E-4</v>
      </c>
    </row>
    <row r="317" spans="1:45" x14ac:dyDescent="0.25">
      <c r="A317" t="s">
        <v>2838</v>
      </c>
      <c r="B317" t="s">
        <v>2839</v>
      </c>
      <c r="C317" t="s">
        <v>2840</v>
      </c>
      <c r="D317">
        <v>20221128</v>
      </c>
      <c r="E317" t="s">
        <v>1246</v>
      </c>
      <c r="F317" t="s">
        <v>1247</v>
      </c>
      <c r="G317" t="s">
        <v>1248</v>
      </c>
      <c r="H317">
        <v>126349109</v>
      </c>
      <c r="I317" t="s">
        <v>1249</v>
      </c>
      <c r="J317">
        <v>2210885</v>
      </c>
      <c r="K317" t="s">
        <v>1250</v>
      </c>
      <c r="L317">
        <v>6226601</v>
      </c>
      <c r="M317">
        <v>19977</v>
      </c>
      <c r="N317">
        <v>45102020</v>
      </c>
      <c r="O317" t="s">
        <v>965</v>
      </c>
      <c r="Q317" t="s">
        <v>43</v>
      </c>
      <c r="R317" t="s">
        <v>32</v>
      </c>
      <c r="S317" t="s">
        <v>32</v>
      </c>
      <c r="U317" t="s">
        <v>879</v>
      </c>
      <c r="W317" t="s">
        <v>33</v>
      </c>
      <c r="X317">
        <v>60.87</v>
      </c>
      <c r="Y317">
        <v>1</v>
      </c>
      <c r="Z317">
        <v>32082000</v>
      </c>
      <c r="AA317">
        <v>1952831340</v>
      </c>
      <c r="AB317">
        <v>1</v>
      </c>
      <c r="AC317">
        <v>1.3259465929215299</v>
      </c>
      <c r="AF317">
        <v>42539018.5941085</v>
      </c>
      <c r="AG317">
        <v>2589350061.82338</v>
      </c>
      <c r="AH317">
        <v>2.1131486874582299E-4</v>
      </c>
      <c r="AI317">
        <v>-3.1116934163118201E-3</v>
      </c>
      <c r="AJ317">
        <v>-3.1116934163118201E-3</v>
      </c>
      <c r="AN317" s="28">
        <f>AH317</f>
        <v>2.1131486874582299E-4</v>
      </c>
      <c r="AO317" t="s">
        <v>2841</v>
      </c>
      <c r="AP317" t="b">
        <v>0</v>
      </c>
      <c r="AQ317" t="s">
        <v>461</v>
      </c>
      <c r="AR317" s="30">
        <v>0</v>
      </c>
      <c r="AS317" s="27">
        <f>ABS(AR317-AN317)</f>
        <v>2.1131486874582299E-4</v>
      </c>
    </row>
    <row r="318" spans="1:45" x14ac:dyDescent="0.25">
      <c r="A318" t="s">
        <v>2838</v>
      </c>
      <c r="B318" t="s">
        <v>2839</v>
      </c>
      <c r="C318" t="s">
        <v>2840</v>
      </c>
      <c r="D318">
        <v>20221128</v>
      </c>
      <c r="E318" t="s">
        <v>1359</v>
      </c>
      <c r="F318" t="s">
        <v>1360</v>
      </c>
      <c r="G318" t="s">
        <v>1361</v>
      </c>
      <c r="H318">
        <v>206787103</v>
      </c>
      <c r="I318" t="s">
        <v>1362</v>
      </c>
      <c r="J318" t="s">
        <v>1363</v>
      </c>
      <c r="K318" t="s">
        <v>1364</v>
      </c>
      <c r="L318">
        <v>2871901</v>
      </c>
      <c r="M318">
        <v>687362</v>
      </c>
      <c r="N318">
        <v>45102020</v>
      </c>
      <c r="O318" t="s">
        <v>965</v>
      </c>
      <c r="Q318" t="s">
        <v>43</v>
      </c>
      <c r="R318" t="s">
        <v>32</v>
      </c>
      <c r="S318" t="s">
        <v>32</v>
      </c>
      <c r="U318" t="s">
        <v>879</v>
      </c>
      <c r="W318" t="s">
        <v>33</v>
      </c>
      <c r="X318">
        <v>3.99</v>
      </c>
      <c r="Y318">
        <v>1</v>
      </c>
      <c r="Z318">
        <v>215795000</v>
      </c>
      <c r="AA318">
        <v>861022050</v>
      </c>
      <c r="AB318">
        <v>0.77</v>
      </c>
      <c r="AC318">
        <v>1.3259465929215299</v>
      </c>
      <c r="AF318">
        <v>220322136.665016</v>
      </c>
      <c r="AG318">
        <v>879085325.293414</v>
      </c>
      <c r="AH318">
        <v>7.1741477859484502E-5</v>
      </c>
      <c r="AI318">
        <v>-3.1553398058252399E-2</v>
      </c>
      <c r="AJ318">
        <v>-3.1553398058252399E-2</v>
      </c>
      <c r="AN318" s="28">
        <f>AH318</f>
        <v>7.1741477859484502E-5</v>
      </c>
      <c r="AO318" t="s">
        <v>2841</v>
      </c>
      <c r="AP318" t="b">
        <v>0</v>
      </c>
      <c r="AQ318" t="s">
        <v>461</v>
      </c>
      <c r="AR318" s="30">
        <v>0</v>
      </c>
      <c r="AS318" s="27">
        <f>ABS(AR318-AN318)</f>
        <v>7.1741477859484502E-5</v>
      </c>
    </row>
    <row r="319" spans="1:45" x14ac:dyDescent="0.25">
      <c r="A319" t="s">
        <v>2838</v>
      </c>
      <c r="B319" t="s">
        <v>2839</v>
      </c>
      <c r="C319" t="s">
        <v>2840</v>
      </c>
      <c r="D319">
        <v>20221128</v>
      </c>
      <c r="E319" t="s">
        <v>1379</v>
      </c>
      <c r="F319" t="s">
        <v>1380</v>
      </c>
      <c r="G319" t="s">
        <v>1381</v>
      </c>
      <c r="H319" t="s">
        <v>1382</v>
      </c>
      <c r="I319" t="s">
        <v>1383</v>
      </c>
      <c r="J319" t="s">
        <v>1384</v>
      </c>
      <c r="K319" t="s">
        <v>1385</v>
      </c>
      <c r="L319">
        <v>34598001</v>
      </c>
      <c r="M319">
        <v>8175674</v>
      </c>
      <c r="N319">
        <v>25502020</v>
      </c>
      <c r="O319" t="s">
        <v>866</v>
      </c>
      <c r="Q319" t="s">
        <v>43</v>
      </c>
      <c r="R319" t="s">
        <v>32</v>
      </c>
      <c r="S319" t="s">
        <v>32</v>
      </c>
      <c r="U319" t="s">
        <v>879</v>
      </c>
      <c r="W319" t="s">
        <v>33</v>
      </c>
      <c r="X319">
        <v>0.64680000000000004</v>
      </c>
      <c r="Y319">
        <v>1</v>
      </c>
      <c r="Z319">
        <v>609000000</v>
      </c>
      <c r="AA319">
        <v>393901200</v>
      </c>
      <c r="AB319">
        <v>0.83</v>
      </c>
      <c r="AC319">
        <v>1.3259465929215299</v>
      </c>
      <c r="AF319">
        <v>670226224.32404494</v>
      </c>
      <c r="AG319">
        <v>433502321.89279199</v>
      </c>
      <c r="AH319">
        <v>3.5377791362546697E-5</v>
      </c>
      <c r="AI319">
        <v>-4.8823529411764703E-2</v>
      </c>
      <c r="AJ319">
        <v>-4.8823529411764703E-2</v>
      </c>
      <c r="AN319" s="28">
        <f>AH319</f>
        <v>3.5377791362546697E-5</v>
      </c>
      <c r="AO319" t="s">
        <v>2841</v>
      </c>
      <c r="AP319" t="b">
        <v>0</v>
      </c>
      <c r="AQ319" t="s">
        <v>461</v>
      </c>
      <c r="AR319" s="30">
        <v>0</v>
      </c>
      <c r="AS319" s="27">
        <f>ABS(AR319-AN319)</f>
        <v>3.5377791362546697E-5</v>
      </c>
    </row>
    <row r="320" spans="1:45" x14ac:dyDescent="0.25">
      <c r="A320" t="s">
        <v>2838</v>
      </c>
      <c r="B320" t="s">
        <v>2839</v>
      </c>
      <c r="C320" t="s">
        <v>2840</v>
      </c>
      <c r="D320">
        <v>20221128</v>
      </c>
      <c r="E320" t="s">
        <v>2131</v>
      </c>
      <c r="F320" t="s">
        <v>2132</v>
      </c>
      <c r="G320" t="s">
        <v>2133</v>
      </c>
      <c r="H320">
        <v>690370101</v>
      </c>
      <c r="I320" t="s">
        <v>2134</v>
      </c>
      <c r="J320">
        <v>2855930</v>
      </c>
      <c r="K320" t="s">
        <v>2135</v>
      </c>
      <c r="L320">
        <v>14786801</v>
      </c>
      <c r="M320">
        <v>37299</v>
      </c>
      <c r="N320">
        <v>25502020</v>
      </c>
      <c r="O320" t="s">
        <v>866</v>
      </c>
      <c r="Q320" t="s">
        <v>43</v>
      </c>
      <c r="R320" t="s">
        <v>32</v>
      </c>
      <c r="S320" t="s">
        <v>32</v>
      </c>
      <c r="U320" t="s">
        <v>879</v>
      </c>
      <c r="W320" t="s">
        <v>33</v>
      </c>
      <c r="X320">
        <v>24.7</v>
      </c>
      <c r="Y320">
        <v>1</v>
      </c>
      <c r="Z320">
        <v>45695000</v>
      </c>
      <c r="AA320">
        <v>1128666500</v>
      </c>
      <c r="AB320">
        <v>1</v>
      </c>
      <c r="AC320">
        <v>1.3259465929215299</v>
      </c>
      <c r="AF320">
        <v>60589129.563549303</v>
      </c>
      <c r="AG320">
        <v>1496551500.21966</v>
      </c>
      <c r="AH320">
        <v>1.2213241790010799E-4</v>
      </c>
      <c r="AI320">
        <v>-2.7176053564395401E-2</v>
      </c>
      <c r="AJ320">
        <v>-2.7176053564395401E-2</v>
      </c>
      <c r="AN320" s="28">
        <f>AH320</f>
        <v>1.2213241790010799E-4</v>
      </c>
      <c r="AO320" t="s">
        <v>2841</v>
      </c>
      <c r="AP320" t="b">
        <v>0</v>
      </c>
      <c r="AQ320" t="s">
        <v>461</v>
      </c>
      <c r="AR320" s="30">
        <v>0</v>
      </c>
      <c r="AS320" s="27">
        <f>ABS(AR320-AN320)</f>
        <v>1.2213241790010799E-4</v>
      </c>
    </row>
    <row r="321" spans="1:45" x14ac:dyDescent="0.25">
      <c r="A321" t="s">
        <v>2838</v>
      </c>
      <c r="B321" t="s">
        <v>2839</v>
      </c>
      <c r="C321" t="s">
        <v>2840</v>
      </c>
      <c r="D321">
        <v>20221128</v>
      </c>
      <c r="E321" t="s">
        <v>2192</v>
      </c>
      <c r="F321" t="s">
        <v>2193</v>
      </c>
      <c r="G321" t="s">
        <v>2194</v>
      </c>
      <c r="H321" t="s">
        <v>2195</v>
      </c>
      <c r="I321" t="s">
        <v>2196</v>
      </c>
      <c r="J321" t="s">
        <v>2197</v>
      </c>
      <c r="K321" t="s">
        <v>2198</v>
      </c>
      <c r="L321">
        <v>3910301</v>
      </c>
      <c r="M321">
        <v>8112690</v>
      </c>
      <c r="N321">
        <v>45102020</v>
      </c>
      <c r="O321" t="s">
        <v>965</v>
      </c>
      <c r="Q321" t="s">
        <v>43</v>
      </c>
      <c r="R321" t="s">
        <v>32</v>
      </c>
      <c r="S321" t="s">
        <v>32</v>
      </c>
      <c r="U321" t="s">
        <v>879</v>
      </c>
      <c r="W321" t="s">
        <v>33</v>
      </c>
      <c r="X321">
        <v>5.37</v>
      </c>
      <c r="Y321">
        <v>1</v>
      </c>
      <c r="Z321">
        <v>346439000</v>
      </c>
      <c r="AA321">
        <v>1860377430</v>
      </c>
      <c r="AB321">
        <v>0.56999999999999995</v>
      </c>
      <c r="AC321">
        <v>1.3259465929215299</v>
      </c>
      <c r="AF321">
        <v>261834978.67192999</v>
      </c>
      <c r="AG321">
        <v>1406053835.46826</v>
      </c>
      <c r="AH321">
        <v>1.1474697302314899E-4</v>
      </c>
      <c r="AI321">
        <v>-2.7173913043478201E-2</v>
      </c>
      <c r="AJ321">
        <v>-2.7173913043478201E-2</v>
      </c>
      <c r="AN321" s="28">
        <f>AH321</f>
        <v>1.1474697302314899E-4</v>
      </c>
      <c r="AO321" t="s">
        <v>2841</v>
      </c>
      <c r="AP321" t="b">
        <v>0</v>
      </c>
      <c r="AQ321" t="s">
        <v>461</v>
      </c>
      <c r="AR321" s="30">
        <v>0</v>
      </c>
      <c r="AS321" s="27">
        <f>ABS(AR321-AN321)</f>
        <v>1.1474697302314899E-4</v>
      </c>
    </row>
    <row r="322" spans="1:45" x14ac:dyDescent="0.25">
      <c r="A322" t="s">
        <v>2838</v>
      </c>
      <c r="B322" t="s">
        <v>2839</v>
      </c>
      <c r="C322" t="s">
        <v>2840</v>
      </c>
      <c r="D322">
        <v>20221128</v>
      </c>
      <c r="E322" t="s">
        <v>2285</v>
      </c>
      <c r="F322" t="s">
        <v>2286</v>
      </c>
      <c r="G322" t="s">
        <v>2287</v>
      </c>
      <c r="H322" t="s">
        <v>2288</v>
      </c>
      <c r="I322" t="s">
        <v>2289</v>
      </c>
      <c r="J322" t="s">
        <v>2290</v>
      </c>
      <c r="K322" t="s">
        <v>2291</v>
      </c>
      <c r="L322">
        <v>17414701</v>
      </c>
      <c r="M322">
        <v>43403</v>
      </c>
      <c r="N322">
        <v>25502020</v>
      </c>
      <c r="O322" t="s">
        <v>871</v>
      </c>
      <c r="Q322" t="s">
        <v>43</v>
      </c>
      <c r="R322" t="s">
        <v>32</v>
      </c>
      <c r="S322" t="s">
        <v>32</v>
      </c>
      <c r="U322" t="s">
        <v>879</v>
      </c>
      <c r="W322" t="s">
        <v>33</v>
      </c>
      <c r="X322">
        <v>2.11</v>
      </c>
      <c r="Y322">
        <v>1</v>
      </c>
      <c r="Z322">
        <v>373733000</v>
      </c>
      <c r="AA322">
        <v>788576630</v>
      </c>
      <c r="AB322">
        <v>0.91</v>
      </c>
      <c r="AC322">
        <v>1.3259465929215299</v>
      </c>
      <c r="AF322">
        <v>450950498.19123101</v>
      </c>
      <c r="AG322">
        <v>951505551.18349802</v>
      </c>
      <c r="AH322">
        <v>7.7651636842673301E-5</v>
      </c>
      <c r="AI322">
        <v>-7.0484581497797294E-2</v>
      </c>
      <c r="AJ322">
        <v>-7.0484581497797294E-2</v>
      </c>
      <c r="AN322" s="28">
        <f>AH322</f>
        <v>7.7651636842673301E-5</v>
      </c>
      <c r="AO322" t="s">
        <v>2841</v>
      </c>
      <c r="AP322" t="b">
        <v>0</v>
      </c>
      <c r="AQ322" t="s">
        <v>461</v>
      </c>
      <c r="AR322" s="30">
        <v>0</v>
      </c>
      <c r="AS322" s="27">
        <f>ABS(AR322-AN322)</f>
        <v>7.7651636842673301E-5</v>
      </c>
    </row>
    <row r="323" spans="1:45" x14ac:dyDescent="0.25">
      <c r="A323" t="s">
        <v>2838</v>
      </c>
      <c r="B323" t="s">
        <v>2839</v>
      </c>
      <c r="C323" t="s">
        <v>2840</v>
      </c>
      <c r="D323">
        <v>20221128</v>
      </c>
      <c r="E323" t="s">
        <v>2309</v>
      </c>
      <c r="F323" t="s">
        <v>2310</v>
      </c>
      <c r="G323" t="s">
        <v>2311</v>
      </c>
      <c r="H323" t="s">
        <v>2312</v>
      </c>
      <c r="I323" t="s">
        <v>2313</v>
      </c>
      <c r="J323" t="s">
        <v>2314</v>
      </c>
      <c r="K323" t="s">
        <v>2315</v>
      </c>
      <c r="L323">
        <v>3369302</v>
      </c>
      <c r="M323">
        <v>818806</v>
      </c>
      <c r="N323">
        <v>45102020</v>
      </c>
      <c r="O323" t="s">
        <v>965</v>
      </c>
      <c r="Q323" t="s">
        <v>43</v>
      </c>
      <c r="R323" t="s">
        <v>32</v>
      </c>
      <c r="S323" t="s">
        <v>32</v>
      </c>
      <c r="U323" t="s">
        <v>879</v>
      </c>
      <c r="W323" t="s">
        <v>33</v>
      </c>
      <c r="X323">
        <v>8.14</v>
      </c>
      <c r="Y323">
        <v>1</v>
      </c>
      <c r="Z323">
        <v>88934000</v>
      </c>
      <c r="AA323">
        <v>723922760</v>
      </c>
      <c r="AB323">
        <v>0.85</v>
      </c>
      <c r="AC323">
        <v>1.3259465929215299</v>
      </c>
      <c r="AF323">
        <v>100233474.15064999</v>
      </c>
      <c r="AG323">
        <v>815900479.58629704</v>
      </c>
      <c r="AH323">
        <v>6.6585011156051506E-5</v>
      </c>
      <c r="AI323">
        <v>-1.8094089264173701E-2</v>
      </c>
      <c r="AJ323">
        <v>-1.8094089264173701E-2</v>
      </c>
      <c r="AN323" s="28">
        <f>AH323</f>
        <v>6.6585011156051506E-5</v>
      </c>
      <c r="AO323" t="s">
        <v>2841</v>
      </c>
      <c r="AP323" t="b">
        <v>0</v>
      </c>
      <c r="AQ323" t="s">
        <v>461</v>
      </c>
      <c r="AR323" s="30">
        <v>0</v>
      </c>
      <c r="AS323" s="27">
        <f>ABS(AR323-AN323)</f>
        <v>6.6585011156051506E-5</v>
      </c>
    </row>
    <row r="324" spans="1:45" x14ac:dyDescent="0.25">
      <c r="A324" t="s">
        <v>2838</v>
      </c>
      <c r="B324" t="s">
        <v>2839</v>
      </c>
      <c r="C324" t="s">
        <v>2840</v>
      </c>
      <c r="D324">
        <v>20221128</v>
      </c>
      <c r="E324" t="s">
        <v>2499</v>
      </c>
      <c r="F324" t="s">
        <v>2500</v>
      </c>
      <c r="G324" t="s">
        <v>2501</v>
      </c>
      <c r="H324">
        <v>860897107</v>
      </c>
      <c r="I324" t="s">
        <v>2502</v>
      </c>
      <c r="J324" t="s">
        <v>2503</v>
      </c>
      <c r="K324" t="s">
        <v>2504</v>
      </c>
      <c r="L324">
        <v>3268801</v>
      </c>
      <c r="M324">
        <v>786591</v>
      </c>
      <c r="N324">
        <v>25502020</v>
      </c>
      <c r="O324" t="s">
        <v>866</v>
      </c>
      <c r="Q324" t="s">
        <v>43</v>
      </c>
      <c r="R324" t="s">
        <v>32</v>
      </c>
      <c r="S324" t="s">
        <v>32</v>
      </c>
      <c r="U324" t="s">
        <v>879</v>
      </c>
      <c r="W324" t="s">
        <v>33</v>
      </c>
      <c r="X324">
        <v>3.86</v>
      </c>
      <c r="Y324">
        <v>1</v>
      </c>
      <c r="Z324">
        <v>82766000</v>
      </c>
      <c r="AA324">
        <v>319476760</v>
      </c>
      <c r="AB324">
        <v>0.88</v>
      </c>
      <c r="AC324">
        <v>1.3259465929215299</v>
      </c>
      <c r="AF324">
        <v>96574100.224574104</v>
      </c>
      <c r="AG324">
        <v>372776026.86685598</v>
      </c>
      <c r="AH324">
        <v>3.0421965090918699E-5</v>
      </c>
      <c r="AI324">
        <v>-7.2115384615384595E-2</v>
      </c>
      <c r="AJ324">
        <v>-7.2115384615384595E-2</v>
      </c>
      <c r="AN324" s="28">
        <f>AH324</f>
        <v>3.0421965090918699E-5</v>
      </c>
      <c r="AO324" t="s">
        <v>2841</v>
      </c>
      <c r="AP324" t="b">
        <v>0</v>
      </c>
      <c r="AQ324" t="s">
        <v>461</v>
      </c>
      <c r="AR324" s="30">
        <v>0</v>
      </c>
      <c r="AS324" s="27">
        <f>ABS(AR324-AN324)</f>
        <v>3.0421965090918699E-5</v>
      </c>
    </row>
  </sheetData>
  <autoFilter ref="A1:AW324" xr:uid="{7AF22C7D-FF0F-44BB-9A27-4D0B83EC8B9D}">
    <sortState xmlns:xlrd2="http://schemas.microsoft.com/office/spreadsheetml/2017/richdata2" ref="A2:AW324">
      <sortCondition descending="1" ref="AR1:AR324"/>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2023-03-16T20:33:57Z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